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tabRatio="709" activeTab="0"/>
  </bookViews>
  <sheets>
    <sheet name="Покр-Стр А" sheetId="1" r:id="rId1"/>
    <sheet name="Покр-Стр Б" sheetId="2" r:id="rId2"/>
    <sheet name="Покр-Стр + В" sheetId="3" r:id="rId3"/>
    <sheet name="Ю-Ту А" sheetId="4" r:id="rId4"/>
    <sheet name="Ю-Ту Б" sheetId="5" r:id="rId5"/>
    <sheet name="Ю-Ту В" sheetId="6" r:id="rId6"/>
    <sheet name="Строгино А" sheetId="7" r:id="rId7"/>
    <sheet name="Строгино Б" sheetId="8" r:id="rId8"/>
    <sheet name="Строгино В" sheetId="9" r:id="rId9"/>
  </sheets>
  <definedNames/>
  <calcPr fullCalcOnLoad="1" refMode="R1C1"/>
</workbook>
</file>

<file path=xl/sharedStrings.xml><?xml version="1.0" encoding="utf-8"?>
<sst xmlns="http://schemas.openxmlformats.org/spreadsheetml/2006/main" count="639" uniqueCount="64">
  <si>
    <t>Этап</t>
  </si>
  <si>
    <t>Команда</t>
  </si>
  <si>
    <t>Сводный протокол соревнований</t>
  </si>
  <si>
    <t>№</t>
  </si>
  <si>
    <t>Место</t>
  </si>
  <si>
    <t>Блок</t>
  </si>
  <si>
    <t>Скалолазание</t>
  </si>
  <si>
    <t>Движение по параллельным веревкам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</si>
  <si>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</si>
  <si>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</si>
  <si>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</si>
  <si>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Разжигание костра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</si>
  <si>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</si>
  <si>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</si>
  <si>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</si>
  <si>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</si>
  <si>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Движение обозначенному маршруту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</si>
  <si>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</si>
  <si>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</si>
  <si>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</si>
  <si>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</si>
  <si>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</si>
  <si>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</si>
  <si>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</si>
  <si>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</si>
  <si>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</si>
  <si>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</si>
  <si>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</si>
  <si>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</si>
  <si>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</si>
  <si>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</si>
  <si>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</si>
  <si>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ОВ</t>
  </si>
  <si>
    <t>превышение</t>
  </si>
  <si>
    <t>Отсечка</t>
  </si>
  <si>
    <t>Рисование флага</t>
  </si>
  <si>
    <t>Кроссворд</t>
  </si>
  <si>
    <t>Рассказ</t>
  </si>
  <si>
    <t>А</t>
  </si>
  <si>
    <t>Б</t>
  </si>
  <si>
    <t xml:space="preserve">Гл.судья </t>
  </si>
  <si>
    <t>А.М.Ермилов</t>
  </si>
  <si>
    <t>Гл.судья</t>
  </si>
  <si>
    <t xml:space="preserve"> Школа безопасности-2007</t>
  </si>
  <si>
    <t>Ориентирование в заданном направлении</t>
  </si>
  <si>
    <t>сошла</t>
  </si>
  <si>
    <t>Дисциплинарный штраф</t>
  </si>
  <si>
    <t>Строгино</t>
  </si>
  <si>
    <t>Южное Тушино</t>
  </si>
  <si>
    <t>Покровское-Стрешнево</t>
  </si>
  <si>
    <t>Школа безопасности -2007</t>
  </si>
  <si>
    <t xml:space="preserve"> Осенняя тропа-2007</t>
  </si>
  <si>
    <t>Синяя птица-1</t>
  </si>
  <si>
    <t>Синяя птица-2</t>
  </si>
  <si>
    <t>Муми-Тролль</t>
  </si>
  <si>
    <t>1189, 6 б</t>
  </si>
  <si>
    <t>1189, 6 а</t>
  </si>
  <si>
    <t>снятие</t>
  </si>
  <si>
    <t>вне зачета</t>
  </si>
  <si>
    <t>Щукино</t>
  </si>
  <si>
    <t>Примеч.</t>
  </si>
  <si>
    <t>за прев. КВ</t>
  </si>
  <si>
    <t>прев. КВ</t>
  </si>
  <si>
    <t>др. район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</si>
</sst>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0" fontId="7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20" fontId="10" fillId="0" borderId="8" xfId="0" applyNumberFormat="1" applyFont="1" applyFill="1" applyBorder="1" applyAlignment="1">
      <alignment horizontal="center"/>
    </xf>
    <xf numFmtId="168" fontId="0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0" fontId="10" fillId="0" borderId="18" xfId="0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0" fontId="10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68" fontId="1" fillId="0" borderId="20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7" xfId="0" applyFont="1" applyBorder="1" applyAlignment="1">
      <alignment textRotation="90" wrapText="1"/>
    </xf>
    <xf numFmtId="0" fontId="4" fillId="0" borderId="20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2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0" style="4" hidden="1" customWidth="1"/>
    <col min="5" max="5" width="3.25390625" style="0" hidden="1" customWidth="1"/>
    <col min="6" max="7" width="8.125" style="0" bestFit="1" customWidth="1"/>
    <col min="8" max="8" width="7.125" style="0" bestFit="1" customWidth="1"/>
    <col min="9" max="9" width="14.125" style="0" customWidth="1"/>
    <col min="10" max="10" width="5.125" style="0" hidden="1" customWidth="1"/>
    <col min="11" max="11" width="9.25390625" style="0" hidden="1" customWidth="1"/>
    <col min="12" max="12" width="7.375" style="0" bestFit="1" customWidth="1"/>
    <col min="13" max="13" width="6.75390625" style="0" customWidth="1"/>
    <col min="14" max="14" width="3.75390625" style="0" customWidth="1"/>
    <col min="15" max="16" width="4.375" style="0" customWidth="1"/>
    <col min="17" max="17" width="4.375" style="1" customWidth="1"/>
    <col min="18" max="25" width="4.375" style="0" customWidth="1"/>
    <col min="26" max="26" width="6.375" style="0" customWidth="1"/>
    <col min="27" max="27" width="4.375" style="1" customWidth="1"/>
    <col min="28" max="28" width="8.125" style="0" customWidth="1"/>
    <col min="29" max="29" width="11.625" style="1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1:72" ht="8.25" customHeigh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1:71" s="3" customFormat="1" ht="18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1:71" s="3" customFormat="1" ht="18.7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1:71" s="3" customFormat="1" ht="18.75">
      <c r="A5" s="83">
        <v>39345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0.125</v>
      </c>
      <c r="E6" s="24"/>
      <c r="F6" s="31">
        <v>0.125</v>
      </c>
      <c r="G6" s="24"/>
      <c r="H6" s="24"/>
      <c r="I6" s="73"/>
      <c r="J6" s="73"/>
      <c r="K6" s="7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0.10416666666666667</v>
      </c>
      <c r="E7" s="24"/>
      <c r="F7" s="31">
        <v>0.10416666666666667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4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2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93">
        <v>3</v>
      </c>
      <c r="Z9" s="101" t="s">
        <v>21</v>
      </c>
      <c r="AA9" s="102" t="s">
        <v>22</v>
      </c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43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103"/>
      <c r="AA10" s="104"/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33" t="s">
        <v>34</v>
      </c>
      <c r="I11" s="42" t="s">
        <v>19</v>
      </c>
      <c r="J11" s="41" t="s">
        <v>32</v>
      </c>
      <c r="K11" s="35" t="s">
        <v>33</v>
      </c>
      <c r="L11" s="16" t="s">
        <v>20</v>
      </c>
      <c r="M11" s="44" t="s">
        <v>46</v>
      </c>
      <c r="N11" s="20" t="s">
        <v>35</v>
      </c>
      <c r="O11" s="20" t="s">
        <v>6</v>
      </c>
      <c r="P11" s="20" t="s">
        <v>7</v>
      </c>
      <c r="Q11" s="20" t="s">
        <v>36</v>
      </c>
      <c r="R11" s="20" t="s">
        <v>8</v>
      </c>
      <c r="S11" s="20" t="s">
        <v>10</v>
      </c>
      <c r="T11" s="20" t="s">
        <v>11</v>
      </c>
      <c r="U11" s="20" t="s">
        <v>12</v>
      </c>
      <c r="V11" s="20" t="s">
        <v>13</v>
      </c>
      <c r="W11" s="20" t="s">
        <v>14</v>
      </c>
      <c r="X11" s="20" t="s">
        <v>15</v>
      </c>
      <c r="Y11" s="94" t="s">
        <v>9</v>
      </c>
      <c r="Z11" s="103"/>
      <c r="AA11" s="104"/>
      <c r="AB11" s="97"/>
      <c r="AC11" s="109"/>
    </row>
    <row r="12" spans="1:29" s="54" customFormat="1" ht="15" customHeight="1" hidden="1">
      <c r="A12" s="57">
        <v>108</v>
      </c>
      <c r="B12" s="58" t="s">
        <v>48</v>
      </c>
      <c r="C12" s="58">
        <v>1056</v>
      </c>
      <c r="D12" s="59" t="s">
        <v>38</v>
      </c>
      <c r="E12" s="48"/>
      <c r="F12" s="49">
        <v>0.4618055555555556</v>
      </c>
      <c r="G12" s="49">
        <v>0.5395833333333333</v>
      </c>
      <c r="H12" s="49">
        <v>0</v>
      </c>
      <c r="I12" s="49">
        <f aca="true" t="shared" si="0" ref="I12:I17">G12-F12-H12</f>
        <v>0.07777777777777772</v>
      </c>
      <c r="J12" s="60"/>
      <c r="K12" s="61"/>
      <c r="L12" s="40"/>
      <c r="M12" s="45"/>
      <c r="N12" s="36">
        <v>10</v>
      </c>
      <c r="O12" s="36">
        <v>0</v>
      </c>
      <c r="P12" s="36">
        <v>20</v>
      </c>
      <c r="Q12" s="36">
        <v>10</v>
      </c>
      <c r="R12" s="36">
        <v>15</v>
      </c>
      <c r="S12" s="36">
        <v>20</v>
      </c>
      <c r="T12" s="36">
        <v>20</v>
      </c>
      <c r="U12" s="36">
        <v>20</v>
      </c>
      <c r="V12" s="36">
        <v>10</v>
      </c>
      <c r="W12" s="36">
        <v>30</v>
      </c>
      <c r="X12" s="36">
        <v>10</v>
      </c>
      <c r="Y12" s="38">
        <v>20</v>
      </c>
      <c r="Z12" s="46">
        <f aca="true" t="shared" si="1" ref="Z12:Z24">SUM(M12:Y12)</f>
        <v>185</v>
      </c>
      <c r="AA12" s="39">
        <f>Z12+L12</f>
        <v>185</v>
      </c>
      <c r="AB12" s="98">
        <v>1</v>
      </c>
      <c r="AC12" s="55"/>
    </row>
    <row r="13" spans="1:29" s="54" customFormat="1" ht="15" customHeight="1" hidden="1">
      <c r="A13" s="57">
        <v>102</v>
      </c>
      <c r="B13" s="58" t="s">
        <v>48</v>
      </c>
      <c r="C13" s="58">
        <v>1551</v>
      </c>
      <c r="D13" s="59" t="s">
        <v>38</v>
      </c>
      <c r="E13" s="48"/>
      <c r="F13" s="49">
        <v>0.4479166666666667</v>
      </c>
      <c r="G13" s="49">
        <v>0.548611111111111</v>
      </c>
      <c r="H13" s="49">
        <v>0</v>
      </c>
      <c r="I13" s="49">
        <f t="shared" si="0"/>
        <v>0.10069444444444436</v>
      </c>
      <c r="J13" s="60"/>
      <c r="K13" s="61"/>
      <c r="L13" s="40"/>
      <c r="M13" s="45"/>
      <c r="N13" s="36">
        <v>10</v>
      </c>
      <c r="O13" s="36">
        <v>8</v>
      </c>
      <c r="P13" s="36">
        <v>17</v>
      </c>
      <c r="Q13" s="36">
        <v>10</v>
      </c>
      <c r="R13" s="36">
        <v>15</v>
      </c>
      <c r="S13" s="36">
        <v>20</v>
      </c>
      <c r="T13" s="36">
        <v>0</v>
      </c>
      <c r="U13" s="36">
        <v>10</v>
      </c>
      <c r="V13" s="36">
        <v>10</v>
      </c>
      <c r="W13" s="36">
        <v>27</v>
      </c>
      <c r="X13" s="36">
        <v>10</v>
      </c>
      <c r="Y13" s="38">
        <v>20</v>
      </c>
      <c r="Z13" s="46">
        <f t="shared" si="1"/>
        <v>157</v>
      </c>
      <c r="AA13" s="39">
        <f>Z13+L13</f>
        <v>157</v>
      </c>
      <c r="AB13" s="99">
        <v>2</v>
      </c>
      <c r="AC13" s="110"/>
    </row>
    <row r="14" spans="1:29" s="54" customFormat="1" ht="15" customHeight="1" hidden="1">
      <c r="A14" s="57">
        <v>101</v>
      </c>
      <c r="B14" s="63" t="s">
        <v>48</v>
      </c>
      <c r="C14" s="58">
        <v>1058</v>
      </c>
      <c r="D14" s="59" t="s">
        <v>38</v>
      </c>
      <c r="E14" s="48"/>
      <c r="F14" s="49">
        <v>0.44097222222222227</v>
      </c>
      <c r="G14" s="49">
        <v>0.5395833333333333</v>
      </c>
      <c r="H14" s="49">
        <v>0</v>
      </c>
      <c r="I14" s="49">
        <f t="shared" si="0"/>
        <v>0.09861111111111104</v>
      </c>
      <c r="J14" s="60"/>
      <c r="K14" s="61"/>
      <c r="L14" s="40"/>
      <c r="M14" s="45"/>
      <c r="N14" s="36">
        <v>10</v>
      </c>
      <c r="O14" s="36">
        <v>5</v>
      </c>
      <c r="P14" s="36">
        <v>20</v>
      </c>
      <c r="Q14" s="36">
        <v>10</v>
      </c>
      <c r="R14" s="36">
        <v>15</v>
      </c>
      <c r="S14" s="36">
        <v>16</v>
      </c>
      <c r="T14" s="36">
        <v>0</v>
      </c>
      <c r="U14" s="36">
        <v>7</v>
      </c>
      <c r="V14" s="36">
        <v>10</v>
      </c>
      <c r="W14" s="36">
        <v>30</v>
      </c>
      <c r="X14" s="36">
        <v>10</v>
      </c>
      <c r="Y14" s="38">
        <v>20</v>
      </c>
      <c r="Z14" s="46">
        <f t="shared" si="1"/>
        <v>153</v>
      </c>
      <c r="AA14" s="39">
        <f>Z14+L14</f>
        <v>153</v>
      </c>
      <c r="AB14" s="99">
        <v>3</v>
      </c>
      <c r="AC14" s="111"/>
    </row>
    <row r="15" spans="1:29" s="54" customFormat="1" ht="15" customHeight="1" hidden="1">
      <c r="A15" s="62">
        <v>103</v>
      </c>
      <c r="B15" s="58" t="s">
        <v>48</v>
      </c>
      <c r="C15" s="58">
        <v>116</v>
      </c>
      <c r="D15" s="59" t="s">
        <v>38</v>
      </c>
      <c r="E15" s="48"/>
      <c r="F15" s="49">
        <v>0.5104166666666666</v>
      </c>
      <c r="G15" s="49">
        <v>0.6611111111111111</v>
      </c>
      <c r="H15" s="49">
        <v>0.003472222222222222</v>
      </c>
      <c r="I15" s="49">
        <f>G15-F15-H15</f>
        <v>0.14722222222222225</v>
      </c>
      <c r="J15" s="60"/>
      <c r="K15" s="61"/>
      <c r="L15" s="115" t="s">
        <v>62</v>
      </c>
      <c r="M15" s="45"/>
      <c r="N15" s="36">
        <v>10</v>
      </c>
      <c r="O15" s="36">
        <v>5</v>
      </c>
      <c r="P15" s="36">
        <v>19</v>
      </c>
      <c r="Q15" s="36">
        <v>10</v>
      </c>
      <c r="R15" s="36">
        <v>20</v>
      </c>
      <c r="S15" s="36">
        <v>20</v>
      </c>
      <c r="T15" s="36">
        <v>20</v>
      </c>
      <c r="U15" s="36">
        <v>17</v>
      </c>
      <c r="V15" s="36">
        <v>10</v>
      </c>
      <c r="W15" s="36">
        <v>23</v>
      </c>
      <c r="X15" s="36">
        <v>10</v>
      </c>
      <c r="Y15" s="38">
        <v>20</v>
      </c>
      <c r="Z15" s="46">
        <f>SUM(M15:Y15)</f>
        <v>184</v>
      </c>
      <c r="AA15" s="39">
        <f>Z15</f>
        <v>184</v>
      </c>
      <c r="AB15" s="99" t="s">
        <v>57</v>
      </c>
      <c r="AC15" s="111" t="s">
        <v>61</v>
      </c>
    </row>
    <row r="16" spans="1:29" s="54" customFormat="1" ht="15" customHeight="1" hidden="1">
      <c r="A16" s="57">
        <v>106</v>
      </c>
      <c r="B16" s="47" t="s">
        <v>48</v>
      </c>
      <c r="C16" s="58">
        <v>828</v>
      </c>
      <c r="D16" s="59" t="s">
        <v>38</v>
      </c>
      <c r="E16" s="48"/>
      <c r="F16" s="49">
        <v>0.496527777777778</v>
      </c>
      <c r="G16" s="49">
        <v>0.6277777777777778</v>
      </c>
      <c r="H16" s="49">
        <v>0</v>
      </c>
      <c r="I16" s="49">
        <f>G16-F16-H16</f>
        <v>0.13124999999999976</v>
      </c>
      <c r="J16" s="60"/>
      <c r="K16" s="61"/>
      <c r="L16" s="115" t="s">
        <v>62</v>
      </c>
      <c r="M16" s="45"/>
      <c r="N16" s="36">
        <v>10</v>
      </c>
      <c r="O16" s="36">
        <v>9</v>
      </c>
      <c r="P16" s="36">
        <v>14</v>
      </c>
      <c r="Q16" s="36">
        <v>10</v>
      </c>
      <c r="R16" s="36">
        <v>19</v>
      </c>
      <c r="S16" s="36">
        <v>20</v>
      </c>
      <c r="T16" s="36">
        <v>0</v>
      </c>
      <c r="U16" s="36">
        <v>17</v>
      </c>
      <c r="V16" s="36">
        <v>10</v>
      </c>
      <c r="W16" s="36">
        <v>30</v>
      </c>
      <c r="X16" s="36">
        <v>5</v>
      </c>
      <c r="Y16" s="38">
        <v>15</v>
      </c>
      <c r="Z16" s="46">
        <f>SUM(M16:Y16)</f>
        <v>159</v>
      </c>
      <c r="AA16" s="39">
        <f>Z16</f>
        <v>159</v>
      </c>
      <c r="AB16" s="99" t="s">
        <v>57</v>
      </c>
      <c r="AC16" s="111" t="s">
        <v>61</v>
      </c>
    </row>
    <row r="17" spans="1:29" s="54" customFormat="1" ht="15" customHeight="1" hidden="1">
      <c r="A17" s="57">
        <v>107</v>
      </c>
      <c r="B17" s="58" t="s">
        <v>48</v>
      </c>
      <c r="C17" s="58">
        <v>677</v>
      </c>
      <c r="D17" s="59" t="s">
        <v>38</v>
      </c>
      <c r="E17" s="48"/>
      <c r="F17" s="49">
        <v>0.49652777777777773</v>
      </c>
      <c r="G17" s="49">
        <v>0.6451388888888888</v>
      </c>
      <c r="H17" s="49">
        <v>0.006944444444444444</v>
      </c>
      <c r="I17" s="49">
        <f t="shared" si="0"/>
        <v>0.14166666666666664</v>
      </c>
      <c r="J17" s="60"/>
      <c r="K17" s="61"/>
      <c r="L17" s="115" t="s">
        <v>62</v>
      </c>
      <c r="M17" s="45">
        <v>-11</v>
      </c>
      <c r="N17" s="36">
        <v>10</v>
      </c>
      <c r="O17" s="36">
        <v>10</v>
      </c>
      <c r="P17" s="36">
        <v>14</v>
      </c>
      <c r="Q17" s="36">
        <v>10</v>
      </c>
      <c r="R17" s="36">
        <v>14</v>
      </c>
      <c r="S17" s="36">
        <v>20</v>
      </c>
      <c r="T17" s="36">
        <v>0</v>
      </c>
      <c r="U17" s="36">
        <v>17</v>
      </c>
      <c r="V17" s="36">
        <v>10</v>
      </c>
      <c r="W17" s="36">
        <v>12</v>
      </c>
      <c r="X17" s="36">
        <v>5</v>
      </c>
      <c r="Y17" s="38">
        <v>20</v>
      </c>
      <c r="Z17" s="46">
        <f t="shared" si="1"/>
        <v>131</v>
      </c>
      <c r="AA17" s="39">
        <f>Z17</f>
        <v>131</v>
      </c>
      <c r="AB17" s="99" t="s">
        <v>57</v>
      </c>
      <c r="AC17" s="111" t="s">
        <v>61</v>
      </c>
    </row>
    <row r="18" spans="1:72" s="64" customFormat="1" ht="15" customHeight="1" hidden="1">
      <c r="A18" s="57">
        <v>112</v>
      </c>
      <c r="B18" s="58" t="s">
        <v>48</v>
      </c>
      <c r="C18" s="58">
        <v>821</v>
      </c>
      <c r="D18" s="59" t="s">
        <v>38</v>
      </c>
      <c r="E18" s="48"/>
      <c r="F18" s="49">
        <v>0.53125</v>
      </c>
      <c r="G18" s="49" t="s">
        <v>45</v>
      </c>
      <c r="H18" s="49">
        <v>0</v>
      </c>
      <c r="I18" s="49"/>
      <c r="J18" s="60"/>
      <c r="K18" s="61"/>
      <c r="L18" s="115" t="s">
        <v>62</v>
      </c>
      <c r="M18" s="45">
        <v>-40</v>
      </c>
      <c r="N18" s="36">
        <v>10</v>
      </c>
      <c r="O18" s="36">
        <v>10</v>
      </c>
      <c r="P18" s="36">
        <v>8</v>
      </c>
      <c r="Q18" s="36">
        <v>10</v>
      </c>
      <c r="R18" s="36">
        <v>9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8">
        <v>15</v>
      </c>
      <c r="Z18" s="46">
        <f t="shared" si="1"/>
        <v>22</v>
      </c>
      <c r="AA18" s="39">
        <f>Z18</f>
        <v>22</v>
      </c>
      <c r="AB18" s="99" t="s">
        <v>57</v>
      </c>
      <c r="AC18" s="111" t="s">
        <v>61</v>
      </c>
      <c r="AJ18" s="65"/>
      <c r="AQ18" s="65"/>
      <c r="BA18" s="65"/>
      <c r="BI18" s="65"/>
      <c r="BP18" s="65"/>
      <c r="BS18" s="65"/>
      <c r="BT18" s="65"/>
    </row>
    <row r="19" spans="1:29" s="54" customFormat="1" ht="15" customHeight="1" hidden="1" thickBot="1">
      <c r="A19" s="57">
        <v>105</v>
      </c>
      <c r="B19" s="58" t="s">
        <v>47</v>
      </c>
      <c r="C19" s="58">
        <v>86</v>
      </c>
      <c r="D19" s="59" t="s">
        <v>38</v>
      </c>
      <c r="E19" s="48"/>
      <c r="F19" s="49">
        <v>0.4548611111111111</v>
      </c>
      <c r="G19" s="49">
        <v>0.5756944444444444</v>
      </c>
      <c r="H19" s="49">
        <v>0</v>
      </c>
      <c r="I19" s="49">
        <f aca="true" t="shared" si="2" ref="I19:I24">G19-F19-H19</f>
        <v>0.12083333333333329</v>
      </c>
      <c r="J19" s="66"/>
      <c r="K19" s="51"/>
      <c r="L19" s="40">
        <v>-12</v>
      </c>
      <c r="M19" s="45">
        <v>-25</v>
      </c>
      <c r="N19" s="36">
        <v>10</v>
      </c>
      <c r="O19" s="36">
        <v>5</v>
      </c>
      <c r="P19" s="36">
        <v>13</v>
      </c>
      <c r="Q19" s="36">
        <v>10</v>
      </c>
      <c r="R19" s="36">
        <v>20</v>
      </c>
      <c r="S19" s="36">
        <v>3</v>
      </c>
      <c r="T19" s="36">
        <v>20</v>
      </c>
      <c r="U19" s="36">
        <v>17</v>
      </c>
      <c r="V19" s="36">
        <v>10</v>
      </c>
      <c r="W19" s="36">
        <v>30</v>
      </c>
      <c r="X19" s="36">
        <v>10</v>
      </c>
      <c r="Y19" s="38">
        <v>20</v>
      </c>
      <c r="Z19" s="46">
        <f t="shared" si="1"/>
        <v>143</v>
      </c>
      <c r="AA19" s="39">
        <f>Z19+L19</f>
        <v>131</v>
      </c>
      <c r="AB19" s="99">
        <v>1</v>
      </c>
      <c r="AC19" s="111"/>
    </row>
    <row r="20" spans="1:72" s="64" customFormat="1" ht="15" customHeight="1" hidden="1" thickBot="1">
      <c r="A20" s="57">
        <v>117</v>
      </c>
      <c r="B20" s="58" t="s">
        <v>47</v>
      </c>
      <c r="C20" s="58">
        <v>1302</v>
      </c>
      <c r="D20" s="59" t="s">
        <v>38</v>
      </c>
      <c r="E20" s="48"/>
      <c r="F20" s="49">
        <v>0.517361111111111</v>
      </c>
      <c r="G20" s="49">
        <v>0.625</v>
      </c>
      <c r="H20" s="49">
        <v>0.008703703703703703</v>
      </c>
      <c r="I20" s="49">
        <f t="shared" si="2"/>
        <v>0.09893518518518525</v>
      </c>
      <c r="J20" s="60"/>
      <c r="K20" s="51"/>
      <c r="L20" s="40"/>
      <c r="M20" s="45"/>
      <c r="N20" s="36">
        <v>10</v>
      </c>
      <c r="O20" s="36">
        <v>0</v>
      </c>
      <c r="P20" s="36">
        <v>17</v>
      </c>
      <c r="Q20" s="36">
        <v>0</v>
      </c>
      <c r="R20" s="36">
        <v>9</v>
      </c>
      <c r="S20" s="36">
        <v>14</v>
      </c>
      <c r="T20" s="36">
        <v>0</v>
      </c>
      <c r="U20" s="36">
        <v>7</v>
      </c>
      <c r="V20" s="36">
        <v>10</v>
      </c>
      <c r="W20" s="36">
        <v>18</v>
      </c>
      <c r="X20" s="36">
        <v>10</v>
      </c>
      <c r="Y20" s="38">
        <v>20</v>
      </c>
      <c r="Z20" s="46">
        <f t="shared" si="1"/>
        <v>115</v>
      </c>
      <c r="AA20" s="39">
        <f>Z20+L20</f>
        <v>115</v>
      </c>
      <c r="AB20" s="99">
        <v>2</v>
      </c>
      <c r="AC20" s="111"/>
      <c r="AJ20" s="65"/>
      <c r="AQ20" s="65"/>
      <c r="BA20" s="65"/>
      <c r="BI20" s="65"/>
      <c r="BP20" s="65"/>
      <c r="BS20" s="65"/>
      <c r="BT20" s="65"/>
    </row>
    <row r="21" spans="1:72" s="64" customFormat="1" ht="15" customHeight="1" hidden="1" thickBot="1">
      <c r="A21" s="57">
        <v>118</v>
      </c>
      <c r="B21" s="58" t="s">
        <v>47</v>
      </c>
      <c r="C21" s="58">
        <v>1295</v>
      </c>
      <c r="D21" s="59" t="s">
        <v>38</v>
      </c>
      <c r="E21" s="48"/>
      <c r="F21" s="49">
        <v>0.5381944444444444</v>
      </c>
      <c r="G21" s="49">
        <v>0.6541666666666667</v>
      </c>
      <c r="H21" s="49">
        <v>0</v>
      </c>
      <c r="I21" s="49">
        <f t="shared" si="2"/>
        <v>0.11597222222222225</v>
      </c>
      <c r="J21" s="66"/>
      <c r="K21" s="51"/>
      <c r="L21" s="40">
        <v>-9</v>
      </c>
      <c r="M21" s="45">
        <v>-35</v>
      </c>
      <c r="N21" s="36">
        <v>0</v>
      </c>
      <c r="O21" s="36">
        <v>0</v>
      </c>
      <c r="P21" s="36">
        <v>5</v>
      </c>
      <c r="Q21" s="36">
        <v>0</v>
      </c>
      <c r="R21" s="36">
        <v>4</v>
      </c>
      <c r="S21" s="36">
        <v>14</v>
      </c>
      <c r="T21" s="36">
        <v>0</v>
      </c>
      <c r="U21" s="36">
        <v>2</v>
      </c>
      <c r="V21" s="36">
        <v>0</v>
      </c>
      <c r="W21" s="36">
        <v>0</v>
      </c>
      <c r="X21" s="36">
        <v>10</v>
      </c>
      <c r="Y21" s="38">
        <v>5</v>
      </c>
      <c r="Z21" s="46">
        <f t="shared" si="1"/>
        <v>5</v>
      </c>
      <c r="AA21" s="39">
        <f>Z21+L21</f>
        <v>-4</v>
      </c>
      <c r="AB21" s="99">
        <v>3</v>
      </c>
      <c r="AC21" s="111"/>
      <c r="AJ21" s="65"/>
      <c r="AQ21" s="65"/>
      <c r="BA21" s="65"/>
      <c r="BI21" s="65"/>
      <c r="BP21" s="65"/>
      <c r="BS21" s="65"/>
      <c r="BT21" s="65"/>
    </row>
    <row r="22" spans="1:29" s="54" customFormat="1" ht="15" customHeight="1" hidden="1" thickBot="1">
      <c r="A22" s="57">
        <v>100</v>
      </c>
      <c r="B22" s="58" t="s">
        <v>47</v>
      </c>
      <c r="C22" s="58">
        <v>93</v>
      </c>
      <c r="D22" s="59" t="s">
        <v>38</v>
      </c>
      <c r="E22" s="48"/>
      <c r="F22" s="49">
        <v>0.43402777777777773</v>
      </c>
      <c r="G22" s="49">
        <v>0.5618055555555556</v>
      </c>
      <c r="H22" s="49">
        <v>0</v>
      </c>
      <c r="I22" s="49">
        <f>G22-F22-H22</f>
        <v>0.12777777777777782</v>
      </c>
      <c r="J22" s="60"/>
      <c r="K22" s="51"/>
      <c r="L22" s="115" t="s">
        <v>62</v>
      </c>
      <c r="M22" s="45"/>
      <c r="N22" s="36">
        <v>10</v>
      </c>
      <c r="O22" s="36">
        <v>10</v>
      </c>
      <c r="P22" s="36">
        <v>20</v>
      </c>
      <c r="Q22" s="36">
        <v>0</v>
      </c>
      <c r="R22" s="36">
        <v>15</v>
      </c>
      <c r="S22" s="36">
        <v>20</v>
      </c>
      <c r="T22" s="36">
        <v>0</v>
      </c>
      <c r="U22" s="36">
        <v>7</v>
      </c>
      <c r="V22" s="36">
        <v>10</v>
      </c>
      <c r="W22" s="36">
        <v>22</v>
      </c>
      <c r="X22" s="36">
        <v>10</v>
      </c>
      <c r="Y22" s="38">
        <v>15</v>
      </c>
      <c r="Z22" s="46">
        <f>SUM(M22:Y22)</f>
        <v>139</v>
      </c>
      <c r="AA22" s="39">
        <f>Z22</f>
        <v>139</v>
      </c>
      <c r="AB22" s="99" t="s">
        <v>57</v>
      </c>
      <c r="AC22" s="111" t="s">
        <v>61</v>
      </c>
    </row>
    <row r="23" spans="1:73" s="64" customFormat="1" ht="15" customHeight="1" thickBot="1">
      <c r="A23" s="62">
        <v>111</v>
      </c>
      <c r="B23" s="58" t="s">
        <v>49</v>
      </c>
      <c r="C23" s="58">
        <v>1431</v>
      </c>
      <c r="D23" s="58" t="s">
        <v>38</v>
      </c>
      <c r="E23" s="48"/>
      <c r="F23" s="49">
        <v>0.5243055555555556</v>
      </c>
      <c r="G23" s="49">
        <v>0.65</v>
      </c>
      <c r="H23" s="49">
        <v>0.005555555555555556</v>
      </c>
      <c r="I23" s="49">
        <f t="shared" si="2"/>
        <v>0.12013888888888889</v>
      </c>
      <c r="J23" s="60"/>
      <c r="K23" s="51"/>
      <c r="L23" s="40">
        <v>-12</v>
      </c>
      <c r="M23" s="45"/>
      <c r="N23" s="36">
        <v>10</v>
      </c>
      <c r="O23" s="36">
        <v>8</v>
      </c>
      <c r="P23" s="36">
        <v>20</v>
      </c>
      <c r="Q23" s="36">
        <v>10</v>
      </c>
      <c r="R23" s="36">
        <v>9</v>
      </c>
      <c r="S23" s="36">
        <v>17</v>
      </c>
      <c r="T23" s="36">
        <v>20</v>
      </c>
      <c r="U23" s="36">
        <v>20</v>
      </c>
      <c r="V23" s="36">
        <v>10</v>
      </c>
      <c r="W23" s="36">
        <v>24</v>
      </c>
      <c r="X23" s="36">
        <v>10</v>
      </c>
      <c r="Y23" s="38">
        <v>20</v>
      </c>
      <c r="Z23" s="46">
        <f t="shared" si="1"/>
        <v>178</v>
      </c>
      <c r="AA23" s="39">
        <f>Z23+L23</f>
        <v>166</v>
      </c>
      <c r="AB23" s="100">
        <v>1</v>
      </c>
      <c r="AC23" s="55"/>
      <c r="AK23" s="65"/>
      <c r="AR23" s="65"/>
      <c r="BB23" s="65"/>
      <c r="BJ23" s="65"/>
      <c r="BQ23" s="65"/>
      <c r="BT23" s="65"/>
      <c r="BU23" s="65"/>
    </row>
    <row r="24" spans="1:72" s="64" customFormat="1" ht="15" customHeight="1" thickBot="1">
      <c r="A24" s="57">
        <v>114</v>
      </c>
      <c r="B24" s="58" t="s">
        <v>49</v>
      </c>
      <c r="C24" s="58">
        <v>1285</v>
      </c>
      <c r="D24" s="59" t="s">
        <v>38</v>
      </c>
      <c r="E24" s="48"/>
      <c r="F24" s="49">
        <v>0.545138888888889</v>
      </c>
      <c r="G24" s="49">
        <v>0.6569444444444444</v>
      </c>
      <c r="H24" s="49">
        <v>0</v>
      </c>
      <c r="I24" s="49">
        <f t="shared" si="2"/>
        <v>0.11180555555555549</v>
      </c>
      <c r="J24" s="60"/>
      <c r="K24" s="51"/>
      <c r="L24" s="40">
        <v>-6</v>
      </c>
      <c r="M24" s="45"/>
      <c r="N24" s="36">
        <v>10</v>
      </c>
      <c r="O24" s="36">
        <v>9</v>
      </c>
      <c r="P24" s="36">
        <v>20</v>
      </c>
      <c r="Q24" s="36">
        <v>10</v>
      </c>
      <c r="R24" s="36">
        <v>19</v>
      </c>
      <c r="S24" s="36">
        <v>14</v>
      </c>
      <c r="T24" s="36">
        <v>0</v>
      </c>
      <c r="U24" s="36">
        <v>20</v>
      </c>
      <c r="V24" s="36">
        <v>10</v>
      </c>
      <c r="W24" s="36">
        <v>0</v>
      </c>
      <c r="X24" s="36">
        <v>0</v>
      </c>
      <c r="Y24" s="38">
        <v>20</v>
      </c>
      <c r="Z24" s="105">
        <f t="shared" si="1"/>
        <v>132</v>
      </c>
      <c r="AA24" s="106">
        <f>Z24+L24</f>
        <v>126</v>
      </c>
      <c r="AB24" s="99">
        <v>2</v>
      </c>
      <c r="AC24" s="48"/>
      <c r="AJ24" s="65"/>
      <c r="AQ24" s="65"/>
      <c r="BA24" s="65"/>
      <c r="BI24" s="65"/>
      <c r="BP24" s="65"/>
      <c r="BS24" s="65"/>
      <c r="BT24" s="65"/>
    </row>
    <row r="25" spans="1:72" s="64" customFormat="1" ht="15" customHeight="1" thickBot="1">
      <c r="A25" s="57">
        <v>116</v>
      </c>
      <c r="B25" s="58" t="s">
        <v>49</v>
      </c>
      <c r="C25" s="58">
        <v>824</v>
      </c>
      <c r="D25" s="59" t="s">
        <v>38</v>
      </c>
      <c r="E25" s="48"/>
      <c r="F25" s="49">
        <v>0.5034722222222222</v>
      </c>
      <c r="G25" s="49">
        <v>0.6465277777777778</v>
      </c>
      <c r="H25" s="49">
        <v>0.006944444444444444</v>
      </c>
      <c r="I25" s="49">
        <f>G25-F25-H25</f>
        <v>0.13611111111111115</v>
      </c>
      <c r="J25" s="66"/>
      <c r="K25" s="51"/>
      <c r="L25" s="115" t="s">
        <v>62</v>
      </c>
      <c r="M25" s="45"/>
      <c r="N25" s="36">
        <v>10</v>
      </c>
      <c r="O25" s="36">
        <v>4</v>
      </c>
      <c r="P25" s="36">
        <v>20</v>
      </c>
      <c r="Q25" s="36">
        <v>10</v>
      </c>
      <c r="R25" s="36">
        <v>20</v>
      </c>
      <c r="S25" s="36">
        <v>17</v>
      </c>
      <c r="T25" s="36">
        <v>0</v>
      </c>
      <c r="U25" s="36">
        <v>20</v>
      </c>
      <c r="V25" s="36">
        <v>10</v>
      </c>
      <c r="W25" s="36">
        <v>5</v>
      </c>
      <c r="X25" s="36">
        <v>10</v>
      </c>
      <c r="Y25" s="38">
        <v>15</v>
      </c>
      <c r="Z25" s="46">
        <f>SUM(M25:Y25)</f>
        <v>141</v>
      </c>
      <c r="AA25" s="39">
        <f>Z25</f>
        <v>141</v>
      </c>
      <c r="AB25" s="99" t="s">
        <v>57</v>
      </c>
      <c r="AC25" s="111" t="s">
        <v>61</v>
      </c>
      <c r="AJ25" s="65"/>
      <c r="AQ25" s="65"/>
      <c r="BA25" s="65"/>
      <c r="BI25" s="65"/>
      <c r="BP25" s="65"/>
      <c r="BS25" s="65"/>
      <c r="BT25" s="65"/>
    </row>
    <row r="26" spans="2:72" s="64" customFormat="1" ht="24.75" customHeight="1">
      <c r="B26" s="67"/>
      <c r="C26" s="67"/>
      <c r="D26" s="67"/>
      <c r="Q26" s="65"/>
      <c r="AA26" s="65"/>
      <c r="AC26" s="114"/>
      <c r="AJ26" s="65"/>
      <c r="AQ26" s="65"/>
      <c r="BA26" s="65"/>
      <c r="BI26" s="65"/>
      <c r="BP26" s="65"/>
      <c r="BS26" s="65"/>
      <c r="BT26" s="65"/>
    </row>
    <row r="27" spans="2:72" s="64" customFormat="1" ht="12.75">
      <c r="B27" s="67"/>
      <c r="C27" s="67"/>
      <c r="D27" s="67"/>
      <c r="Q27" s="65"/>
      <c r="AA27" s="65"/>
      <c r="AB27" s="116"/>
      <c r="AC27" s="117"/>
      <c r="AJ27" s="65"/>
      <c r="AQ27" s="65"/>
      <c r="BA27" s="65"/>
      <c r="BI27" s="65"/>
      <c r="BP27" s="65"/>
      <c r="BS27" s="65"/>
      <c r="BT27" s="65"/>
    </row>
    <row r="28" spans="2:72" s="64" customFormat="1" ht="12.75">
      <c r="B28" s="67"/>
      <c r="C28" s="67"/>
      <c r="D28" s="67"/>
      <c r="Q28" s="65"/>
      <c r="AA28" s="65"/>
      <c r="AB28" s="116"/>
      <c r="AC28" s="114"/>
      <c r="AJ28" s="65"/>
      <c r="AQ28" s="65"/>
      <c r="BA28" s="65"/>
      <c r="BI28" s="65"/>
      <c r="BP28" s="65"/>
      <c r="BS28" s="65"/>
      <c r="BT28" s="65"/>
    </row>
    <row r="29" spans="2:72" s="64" customFormat="1" ht="12.75">
      <c r="B29" s="67"/>
      <c r="C29" s="67"/>
      <c r="D29" s="67"/>
      <c r="Q29" s="65"/>
      <c r="AA29" s="65"/>
      <c r="AB29" s="116"/>
      <c r="AC29" s="114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Q30" s="65"/>
      <c r="AA30" s="65"/>
      <c r="AB30" s="116"/>
      <c r="AC30" s="114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Q31" s="65"/>
      <c r="AA31" s="65"/>
      <c r="AB31" s="116"/>
      <c r="AC31" s="117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Q32" s="65"/>
      <c r="AA32" s="65"/>
      <c r="AB32" s="116"/>
      <c r="AC32" s="114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Q33" s="65"/>
      <c r="AA33" s="65"/>
      <c r="AB33" s="116"/>
      <c r="AC33" s="114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Q34" s="65"/>
      <c r="AA34" s="65"/>
      <c r="AB34" s="116"/>
      <c r="AC34" s="112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Q35" s="65"/>
      <c r="AA35" s="65"/>
      <c r="AB35" s="116"/>
      <c r="AC35" s="117"/>
      <c r="AJ35" s="65"/>
      <c r="AQ35" s="65"/>
      <c r="BA35" s="65"/>
      <c r="BI35" s="65"/>
      <c r="BP35" s="65"/>
      <c r="BS35" s="65"/>
      <c r="BT35" s="65"/>
    </row>
    <row r="36" spans="28:29" ht="12.75">
      <c r="AB36" s="118"/>
      <c r="AC36" s="112"/>
    </row>
    <row r="37" spans="28:29" ht="12.75">
      <c r="AB37" s="118"/>
      <c r="AC37" s="112"/>
    </row>
    <row r="38" spans="28:29" ht="12.75">
      <c r="AB38" s="118"/>
      <c r="AC38" s="112"/>
    </row>
    <row r="39" spans="28:29" ht="12.75">
      <c r="AB39" s="118"/>
      <c r="AC39" s="112"/>
    </row>
    <row r="40" spans="28:29" ht="12.75">
      <c r="AB40" s="118"/>
      <c r="AC40" s="112"/>
    </row>
    <row r="41" spans="28:29" ht="12.75">
      <c r="AB41" s="118"/>
      <c r="AC41" s="112"/>
    </row>
    <row r="42" spans="28:29" ht="12.75">
      <c r="AB42" s="118"/>
      <c r="AC42" s="112"/>
    </row>
    <row r="43" spans="28:29" ht="12.75">
      <c r="AB43" s="118"/>
      <c r="AC43" s="112"/>
    </row>
    <row r="44" spans="28:29" ht="12.75">
      <c r="AB44" s="118"/>
      <c r="AC44" s="112"/>
    </row>
    <row r="45" spans="28:29" ht="12.75">
      <c r="AB45" s="118"/>
      <c r="AC45" s="112"/>
    </row>
    <row r="46" spans="28:29" ht="12.75">
      <c r="AB46" s="118"/>
      <c r="AC46" s="112"/>
    </row>
    <row r="47" spans="28:29" ht="12.75">
      <c r="AB47" s="118"/>
      <c r="AC47" s="113"/>
    </row>
    <row r="48" spans="28:29" ht="12.75">
      <c r="AB48" s="118"/>
      <c r="AC48" s="113"/>
    </row>
    <row r="49" spans="28:29" ht="12.75">
      <c r="AB49" s="118"/>
      <c r="AC49" s="113"/>
    </row>
    <row r="50" spans="28:29" ht="12.75">
      <c r="AB50" s="118"/>
      <c r="AC50" s="113"/>
    </row>
    <row r="51" spans="28:29" ht="12.75">
      <c r="AB51" s="118"/>
      <c r="AC51" s="119"/>
    </row>
    <row r="52" spans="28:29" ht="12.75">
      <c r="AB52" s="118"/>
      <c r="AC52" s="119"/>
    </row>
    <row r="53" spans="28:29" ht="12.75">
      <c r="AB53" s="118"/>
      <c r="AC53" s="119"/>
    </row>
    <row r="54" spans="28:29" ht="12.75">
      <c r="AB54" s="118"/>
      <c r="AC54" s="119"/>
    </row>
    <row r="55" spans="28:29" ht="12.75">
      <c r="AB55" s="118"/>
      <c r="AC55" s="119"/>
    </row>
    <row r="56" spans="28:29" ht="12.75">
      <c r="AB56" s="118"/>
      <c r="AC56" s="119"/>
    </row>
    <row r="57" spans="28:29" ht="12.75">
      <c r="AB57" s="118"/>
      <c r="AC57" s="119"/>
    </row>
    <row r="58" spans="28:29" ht="12.75">
      <c r="AB58" s="118"/>
      <c r="AC58" s="119"/>
    </row>
    <row r="59" spans="28:29" ht="12.75">
      <c r="AB59" s="118"/>
      <c r="AC59" s="119"/>
    </row>
    <row r="60" spans="28:29" ht="12.75">
      <c r="AB60" s="118"/>
      <c r="AC60" s="119"/>
    </row>
    <row r="61" spans="28:29" ht="12.75">
      <c r="AB61" s="118"/>
      <c r="AC61" s="119"/>
    </row>
    <row r="62" spans="28:29" ht="12.75">
      <c r="AB62" s="118"/>
      <c r="AC62" s="119"/>
    </row>
  </sheetData>
  <mergeCells count="13">
    <mergeCell ref="AC9:AC11"/>
    <mergeCell ref="A1:AB1"/>
    <mergeCell ref="A10:E10"/>
    <mergeCell ref="B6:C6"/>
    <mergeCell ref="B7:C7"/>
    <mergeCell ref="A9:E9"/>
    <mergeCell ref="I6:K6"/>
    <mergeCell ref="A5:AB5"/>
    <mergeCell ref="Z9:Z11"/>
    <mergeCell ref="AA9:AA11"/>
    <mergeCell ref="AB9:AB11"/>
    <mergeCell ref="A4:AB4"/>
    <mergeCell ref="A3:A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9" sqref="A12:IV19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16.75390625" style="4" hidden="1" customWidth="1"/>
    <col min="5" max="5" width="3.25390625" style="0" hidden="1" customWidth="1"/>
    <col min="6" max="7" width="8.125" style="0" bestFit="1" customWidth="1"/>
    <col min="8" max="8" width="9.375" style="0" customWidth="1"/>
    <col min="9" max="9" width="8.75390625" style="0" bestFit="1" customWidth="1"/>
    <col min="10" max="10" width="3.125" style="0" hidden="1" customWidth="1"/>
    <col min="11" max="11" width="3.00390625" style="0" hidden="1" customWidth="1"/>
    <col min="12" max="12" width="7.375" style="1" bestFit="1" customWidth="1"/>
    <col min="13" max="13" width="3.625" style="1" customWidth="1"/>
    <col min="14" max="14" width="5.125" style="0" customWidth="1"/>
    <col min="15" max="24" width="4.375" style="0" customWidth="1"/>
    <col min="25" max="25" width="4.375" style="1" customWidth="1"/>
    <col min="26" max="26" width="5.125" style="0" customWidth="1"/>
    <col min="27" max="28" width="7.375" style="0" bestFit="1" customWidth="1"/>
    <col min="29" max="29" width="11.625" style="0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2:72" ht="23.25">
      <c r="B1" s="86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2:72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2:71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2:71" s="3" customFormat="1" ht="18.75">
      <c r="B4" s="73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2:71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0.11805555555555557</v>
      </c>
      <c r="F6" s="31">
        <v>0.11805555555555557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0.09722222222222222</v>
      </c>
      <c r="F7" s="31">
        <v>0.09722222222222222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84"/>
      <c r="C8" s="84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93">
        <v>3</v>
      </c>
      <c r="Z9" s="121" t="s">
        <v>21</v>
      </c>
      <c r="AA9" s="122"/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88"/>
      <c r="AA10" s="123" t="s">
        <v>22</v>
      </c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16" t="s">
        <v>20</v>
      </c>
      <c r="M11" s="94" t="s">
        <v>46</v>
      </c>
      <c r="N11" s="20" t="s">
        <v>35</v>
      </c>
      <c r="O11" s="20" t="s">
        <v>27</v>
      </c>
      <c r="P11" s="20" t="s">
        <v>26</v>
      </c>
      <c r="Q11" s="20" t="s">
        <v>6</v>
      </c>
      <c r="R11" s="20" t="s">
        <v>36</v>
      </c>
      <c r="S11" s="20" t="s">
        <v>16</v>
      </c>
      <c r="T11" s="20" t="s">
        <v>11</v>
      </c>
      <c r="U11" s="20" t="s">
        <v>12</v>
      </c>
      <c r="V11" s="20" t="s">
        <v>13</v>
      </c>
      <c r="W11" s="20" t="s">
        <v>14</v>
      </c>
      <c r="X11" s="120" t="s">
        <v>15</v>
      </c>
      <c r="Y11" s="94" t="s">
        <v>9</v>
      </c>
      <c r="Z11" s="89"/>
      <c r="AA11" s="124"/>
      <c r="AB11" s="97"/>
      <c r="AC11" s="109"/>
    </row>
    <row r="12" spans="1:29" s="54" customFormat="1" ht="15" customHeight="1" hidden="1">
      <c r="A12" s="36">
        <v>203</v>
      </c>
      <c r="B12" s="47" t="s">
        <v>48</v>
      </c>
      <c r="C12" s="47">
        <v>114</v>
      </c>
      <c r="D12" s="47" t="s">
        <v>39</v>
      </c>
      <c r="E12" s="48"/>
      <c r="F12" s="49">
        <v>0.4826388888888889</v>
      </c>
      <c r="G12" s="49">
        <v>0.56875</v>
      </c>
      <c r="H12" s="49">
        <v>0</v>
      </c>
      <c r="I12" s="49">
        <f aca="true" t="shared" si="0" ref="I12:I23">G12-F12-H12</f>
        <v>0.08611111111111108</v>
      </c>
      <c r="J12" s="50"/>
      <c r="K12" s="61"/>
      <c r="L12" s="36"/>
      <c r="M12" s="38"/>
      <c r="N12" s="36">
        <v>10</v>
      </c>
      <c r="O12" s="36">
        <v>15</v>
      </c>
      <c r="P12" s="36">
        <v>13</v>
      </c>
      <c r="Q12" s="36">
        <v>0</v>
      </c>
      <c r="R12" s="36">
        <v>10</v>
      </c>
      <c r="S12" s="36">
        <v>0</v>
      </c>
      <c r="T12" s="36">
        <v>20</v>
      </c>
      <c r="U12" s="36">
        <v>2</v>
      </c>
      <c r="V12" s="36">
        <v>10</v>
      </c>
      <c r="W12" s="36">
        <v>27</v>
      </c>
      <c r="X12" s="36">
        <v>0</v>
      </c>
      <c r="Y12" s="38">
        <v>15</v>
      </c>
      <c r="Z12" s="46">
        <f aca="true" t="shared" si="1" ref="Z12:Z23">SUM(M12:Y12)</f>
        <v>122</v>
      </c>
      <c r="AA12" s="39">
        <f aca="true" t="shared" si="2" ref="AA12:AA18">Z12+L12</f>
        <v>122</v>
      </c>
      <c r="AB12" s="99">
        <v>1</v>
      </c>
      <c r="AC12" s="36"/>
    </row>
    <row r="13" spans="1:29" s="54" customFormat="1" ht="15" customHeight="1" hidden="1">
      <c r="A13" s="36">
        <v>202</v>
      </c>
      <c r="B13" s="58" t="s">
        <v>48</v>
      </c>
      <c r="C13" s="47">
        <v>1551</v>
      </c>
      <c r="D13" s="47" t="s">
        <v>39</v>
      </c>
      <c r="E13" s="48"/>
      <c r="F13" s="68">
        <v>0.4479166666666667</v>
      </c>
      <c r="G13" s="68">
        <v>0.5111111111111112</v>
      </c>
      <c r="H13" s="68">
        <v>0</v>
      </c>
      <c r="I13" s="49">
        <f t="shared" si="0"/>
        <v>0.0631944444444445</v>
      </c>
      <c r="J13" s="50"/>
      <c r="K13" s="61"/>
      <c r="L13" s="36"/>
      <c r="M13" s="38"/>
      <c r="N13" s="36">
        <v>10</v>
      </c>
      <c r="O13" s="36">
        <v>15</v>
      </c>
      <c r="P13" s="36">
        <v>5</v>
      </c>
      <c r="Q13" s="36">
        <v>10</v>
      </c>
      <c r="R13" s="36">
        <v>10</v>
      </c>
      <c r="S13" s="36">
        <v>0</v>
      </c>
      <c r="T13" s="36">
        <v>0</v>
      </c>
      <c r="U13" s="36">
        <v>7</v>
      </c>
      <c r="V13" s="36">
        <v>10</v>
      </c>
      <c r="W13" s="36">
        <v>27</v>
      </c>
      <c r="X13" s="36">
        <v>10</v>
      </c>
      <c r="Y13" s="38">
        <v>15</v>
      </c>
      <c r="Z13" s="46">
        <f t="shared" si="1"/>
        <v>119</v>
      </c>
      <c r="AA13" s="39">
        <f t="shared" si="2"/>
        <v>119</v>
      </c>
      <c r="AB13" s="99">
        <v>2</v>
      </c>
      <c r="AC13" s="36"/>
    </row>
    <row r="14" spans="1:29" s="54" customFormat="1" ht="15" customHeight="1" hidden="1">
      <c r="A14" s="36">
        <v>206</v>
      </c>
      <c r="B14" s="69" t="s">
        <v>48</v>
      </c>
      <c r="C14" s="47">
        <v>828</v>
      </c>
      <c r="D14" s="47" t="s">
        <v>39</v>
      </c>
      <c r="E14" s="48"/>
      <c r="F14" s="49">
        <v>0.4895833333333333</v>
      </c>
      <c r="G14" s="49">
        <v>0.5694444444444444</v>
      </c>
      <c r="H14" s="49">
        <v>0</v>
      </c>
      <c r="I14" s="49">
        <f t="shared" si="0"/>
        <v>0.0798611111111111</v>
      </c>
      <c r="J14" s="50"/>
      <c r="K14" s="61"/>
      <c r="L14" s="36"/>
      <c r="M14" s="38"/>
      <c r="N14" s="36">
        <v>10</v>
      </c>
      <c r="O14" s="36">
        <v>15</v>
      </c>
      <c r="P14" s="36">
        <v>13</v>
      </c>
      <c r="Q14" s="36">
        <v>0</v>
      </c>
      <c r="R14" s="36">
        <v>0</v>
      </c>
      <c r="S14" s="36">
        <v>0</v>
      </c>
      <c r="T14" s="36">
        <v>0</v>
      </c>
      <c r="U14" s="36">
        <v>17</v>
      </c>
      <c r="V14" s="36">
        <v>10</v>
      </c>
      <c r="W14" s="36">
        <v>25</v>
      </c>
      <c r="X14" s="36">
        <v>10</v>
      </c>
      <c r="Y14" s="38">
        <v>15</v>
      </c>
      <c r="Z14" s="46">
        <f t="shared" si="1"/>
        <v>115</v>
      </c>
      <c r="AA14" s="39">
        <f t="shared" si="2"/>
        <v>115</v>
      </c>
      <c r="AB14" s="100">
        <v>3</v>
      </c>
      <c r="AC14" s="36"/>
    </row>
    <row r="15" spans="1:29" s="54" customFormat="1" ht="15" customHeight="1" hidden="1">
      <c r="A15" s="36">
        <v>201</v>
      </c>
      <c r="B15" s="58" t="s">
        <v>48</v>
      </c>
      <c r="C15" s="47">
        <v>1058</v>
      </c>
      <c r="D15" s="47" t="s">
        <v>39</v>
      </c>
      <c r="E15" s="48"/>
      <c r="F15" s="49">
        <v>0.44097222222222227</v>
      </c>
      <c r="G15" s="49">
        <v>0.5444444444444444</v>
      </c>
      <c r="H15" s="49">
        <v>0</v>
      </c>
      <c r="I15" s="49">
        <f t="shared" si="0"/>
        <v>0.10347222222222213</v>
      </c>
      <c r="J15" s="50"/>
      <c r="K15" s="61"/>
      <c r="L15" s="36">
        <v>-5</v>
      </c>
      <c r="M15" s="38"/>
      <c r="N15" s="36">
        <v>10</v>
      </c>
      <c r="O15" s="36">
        <v>15</v>
      </c>
      <c r="P15" s="36">
        <v>11</v>
      </c>
      <c r="Q15" s="36">
        <v>0</v>
      </c>
      <c r="R15" s="36">
        <v>10</v>
      </c>
      <c r="S15" s="36">
        <v>0</v>
      </c>
      <c r="T15" s="36">
        <v>0</v>
      </c>
      <c r="U15" s="36">
        <v>5</v>
      </c>
      <c r="V15" s="36">
        <v>10</v>
      </c>
      <c r="W15" s="36">
        <v>30</v>
      </c>
      <c r="X15" s="36">
        <v>0</v>
      </c>
      <c r="Y15" s="38">
        <v>15</v>
      </c>
      <c r="Z15" s="46">
        <f t="shared" si="1"/>
        <v>106</v>
      </c>
      <c r="AA15" s="39">
        <f t="shared" si="2"/>
        <v>101</v>
      </c>
      <c r="AB15" s="99">
        <v>4</v>
      </c>
      <c r="AC15" s="36"/>
    </row>
    <row r="16" spans="1:29" s="54" customFormat="1" ht="15" customHeight="1" hidden="1">
      <c r="A16" s="36">
        <v>204</v>
      </c>
      <c r="B16" s="58" t="s">
        <v>48</v>
      </c>
      <c r="C16" s="47">
        <v>677</v>
      </c>
      <c r="D16" s="47" t="s">
        <v>39</v>
      </c>
      <c r="E16" s="48"/>
      <c r="F16" s="49">
        <v>0.46875</v>
      </c>
      <c r="G16" s="49">
        <v>0.579861111111111</v>
      </c>
      <c r="H16" s="49">
        <v>0</v>
      </c>
      <c r="I16" s="49">
        <f t="shared" si="0"/>
        <v>0.11111111111111105</v>
      </c>
      <c r="J16" s="50"/>
      <c r="K16" s="61"/>
      <c r="L16" s="36">
        <v>-10</v>
      </c>
      <c r="M16" s="38"/>
      <c r="N16" s="36">
        <v>10</v>
      </c>
      <c r="O16" s="36">
        <v>15</v>
      </c>
      <c r="P16" s="36">
        <v>5</v>
      </c>
      <c r="Q16" s="36">
        <v>3</v>
      </c>
      <c r="R16" s="36">
        <v>0</v>
      </c>
      <c r="S16" s="36">
        <v>0</v>
      </c>
      <c r="T16" s="36">
        <v>0</v>
      </c>
      <c r="U16" s="36">
        <v>12</v>
      </c>
      <c r="V16" s="36">
        <v>0</v>
      </c>
      <c r="W16" s="36">
        <v>11</v>
      </c>
      <c r="X16" s="36">
        <v>0</v>
      </c>
      <c r="Y16" s="38">
        <v>10</v>
      </c>
      <c r="Z16" s="46">
        <f t="shared" si="1"/>
        <v>66</v>
      </c>
      <c r="AA16" s="39">
        <f t="shared" si="2"/>
        <v>56</v>
      </c>
      <c r="AB16" s="99">
        <v>5</v>
      </c>
      <c r="AC16" s="36"/>
    </row>
    <row r="17" spans="1:29" s="54" customFormat="1" ht="15" customHeight="1" hidden="1">
      <c r="A17" s="36">
        <v>205</v>
      </c>
      <c r="B17" s="47" t="s">
        <v>47</v>
      </c>
      <c r="C17" s="47">
        <v>86</v>
      </c>
      <c r="D17" s="47" t="s">
        <v>39</v>
      </c>
      <c r="E17" s="48"/>
      <c r="F17" s="49">
        <v>0.4548611111111111</v>
      </c>
      <c r="G17" s="49">
        <v>0.5104166666666666</v>
      </c>
      <c r="H17" s="49">
        <v>0</v>
      </c>
      <c r="I17" s="49">
        <f t="shared" si="0"/>
        <v>0.055555555555555525</v>
      </c>
      <c r="J17" s="50"/>
      <c r="K17" s="61"/>
      <c r="L17" s="36"/>
      <c r="M17" s="38"/>
      <c r="N17" s="36">
        <v>10</v>
      </c>
      <c r="O17" s="36">
        <v>15</v>
      </c>
      <c r="P17" s="36">
        <v>9</v>
      </c>
      <c r="Q17" s="36">
        <v>5</v>
      </c>
      <c r="R17" s="36">
        <v>10</v>
      </c>
      <c r="S17" s="36">
        <v>15</v>
      </c>
      <c r="T17" s="36">
        <v>10</v>
      </c>
      <c r="U17" s="36">
        <v>17</v>
      </c>
      <c r="V17" s="36">
        <v>10</v>
      </c>
      <c r="W17" s="36">
        <v>25</v>
      </c>
      <c r="X17" s="36">
        <v>10</v>
      </c>
      <c r="Y17" s="38">
        <v>15</v>
      </c>
      <c r="Z17" s="46">
        <f t="shared" si="1"/>
        <v>151</v>
      </c>
      <c r="AA17" s="39">
        <f t="shared" si="2"/>
        <v>151</v>
      </c>
      <c r="AB17" s="99">
        <v>1</v>
      </c>
      <c r="AC17" s="36"/>
    </row>
    <row r="18" spans="1:29" s="54" customFormat="1" ht="15" customHeight="1" hidden="1" thickBot="1">
      <c r="A18" s="36">
        <v>212</v>
      </c>
      <c r="B18" s="47" t="s">
        <v>47</v>
      </c>
      <c r="C18" s="47">
        <v>70</v>
      </c>
      <c r="D18" s="47" t="s">
        <v>39</v>
      </c>
      <c r="E18" s="48"/>
      <c r="F18" s="49">
        <v>0.517361111111111</v>
      </c>
      <c r="G18" s="49">
        <v>0.6027777777777777</v>
      </c>
      <c r="H18" s="49">
        <v>0</v>
      </c>
      <c r="I18" s="49">
        <f t="shared" si="0"/>
        <v>0.0854166666666667</v>
      </c>
      <c r="J18" s="50"/>
      <c r="K18" s="51"/>
      <c r="L18" s="36"/>
      <c r="M18" s="38"/>
      <c r="N18" s="36">
        <v>10</v>
      </c>
      <c r="O18" s="36">
        <v>15</v>
      </c>
      <c r="P18" s="36">
        <v>12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10</v>
      </c>
      <c r="W18" s="36">
        <v>0</v>
      </c>
      <c r="X18" s="36">
        <v>10</v>
      </c>
      <c r="Y18" s="38">
        <v>15</v>
      </c>
      <c r="Z18" s="46">
        <f t="shared" si="1"/>
        <v>72</v>
      </c>
      <c r="AA18" s="39">
        <f t="shared" si="2"/>
        <v>72</v>
      </c>
      <c r="AB18" s="100">
        <v>2</v>
      </c>
      <c r="AC18" s="36"/>
    </row>
    <row r="19" spans="1:29" s="54" customFormat="1" ht="15" customHeight="1" hidden="1" thickBot="1">
      <c r="A19" s="36">
        <v>200</v>
      </c>
      <c r="B19" s="47" t="s">
        <v>47</v>
      </c>
      <c r="C19" s="47">
        <v>93</v>
      </c>
      <c r="D19" s="47" t="s">
        <v>39</v>
      </c>
      <c r="E19" s="48"/>
      <c r="F19" s="49">
        <v>0.43402777777777773</v>
      </c>
      <c r="G19" s="49">
        <v>0.576388888888889</v>
      </c>
      <c r="H19" s="49">
        <v>0</v>
      </c>
      <c r="I19" s="49">
        <f t="shared" si="0"/>
        <v>0.14236111111111122</v>
      </c>
      <c r="J19" s="50"/>
      <c r="K19" s="51"/>
      <c r="L19" s="115" t="s">
        <v>62</v>
      </c>
      <c r="M19" s="38"/>
      <c r="N19" s="36">
        <v>10</v>
      </c>
      <c r="O19" s="36">
        <v>15</v>
      </c>
      <c r="P19" s="36">
        <v>10</v>
      </c>
      <c r="Q19" s="36">
        <v>9</v>
      </c>
      <c r="R19" s="36">
        <v>0</v>
      </c>
      <c r="S19" s="36">
        <v>0</v>
      </c>
      <c r="T19" s="36">
        <v>0</v>
      </c>
      <c r="U19" s="36">
        <v>7</v>
      </c>
      <c r="V19" s="36">
        <v>10</v>
      </c>
      <c r="W19" s="36">
        <v>24</v>
      </c>
      <c r="X19" s="36">
        <v>0</v>
      </c>
      <c r="Y19" s="38">
        <v>15</v>
      </c>
      <c r="Z19" s="46">
        <f t="shared" si="1"/>
        <v>100</v>
      </c>
      <c r="AA19" s="39">
        <f>Z19</f>
        <v>100</v>
      </c>
      <c r="AB19" s="99" t="s">
        <v>57</v>
      </c>
      <c r="AC19" s="111" t="s">
        <v>61</v>
      </c>
    </row>
    <row r="20" spans="1:29" s="54" customFormat="1" ht="15" customHeight="1" thickBot="1">
      <c r="A20" s="36">
        <v>210</v>
      </c>
      <c r="B20" s="58" t="s">
        <v>49</v>
      </c>
      <c r="C20" s="47">
        <v>1431</v>
      </c>
      <c r="D20" s="47" t="s">
        <v>39</v>
      </c>
      <c r="E20" s="48"/>
      <c r="F20" s="49">
        <v>0.5243055555555556</v>
      </c>
      <c r="G20" s="49">
        <v>0.6263888888888889</v>
      </c>
      <c r="H20" s="49">
        <v>0</v>
      </c>
      <c r="I20" s="49">
        <f t="shared" si="0"/>
        <v>0.1020833333333333</v>
      </c>
      <c r="J20" s="50"/>
      <c r="K20" s="51"/>
      <c r="L20" s="36">
        <v>-4</v>
      </c>
      <c r="M20" s="38"/>
      <c r="N20" s="36">
        <v>10</v>
      </c>
      <c r="O20" s="36">
        <v>15</v>
      </c>
      <c r="P20" s="36">
        <v>8</v>
      </c>
      <c r="Q20" s="36">
        <v>5</v>
      </c>
      <c r="R20" s="36">
        <v>10</v>
      </c>
      <c r="S20" s="36">
        <v>0</v>
      </c>
      <c r="T20" s="36">
        <v>0</v>
      </c>
      <c r="U20" s="36">
        <v>10</v>
      </c>
      <c r="V20" s="36">
        <v>5</v>
      </c>
      <c r="W20" s="36">
        <v>24</v>
      </c>
      <c r="X20" s="36">
        <v>10</v>
      </c>
      <c r="Y20" s="38">
        <v>15</v>
      </c>
      <c r="Z20" s="46">
        <f t="shared" si="1"/>
        <v>112</v>
      </c>
      <c r="AA20" s="39">
        <f>Z20+L20</f>
        <v>108</v>
      </c>
      <c r="AB20" s="100">
        <v>1</v>
      </c>
      <c r="AC20" s="36"/>
    </row>
    <row r="21" spans="1:29" s="54" customFormat="1" ht="15" customHeight="1" thickBot="1">
      <c r="A21" s="36">
        <v>213</v>
      </c>
      <c r="B21" s="47" t="s">
        <v>49</v>
      </c>
      <c r="C21" s="47">
        <v>824</v>
      </c>
      <c r="D21" s="47" t="s">
        <v>39</v>
      </c>
      <c r="E21" s="48"/>
      <c r="F21" s="49">
        <v>0.5034722222222222</v>
      </c>
      <c r="G21" s="49">
        <v>0.6104166666666667</v>
      </c>
      <c r="H21" s="49">
        <v>0</v>
      </c>
      <c r="I21" s="49">
        <f t="shared" si="0"/>
        <v>0.10694444444444451</v>
      </c>
      <c r="J21" s="50"/>
      <c r="K21" s="51"/>
      <c r="L21" s="36">
        <v>-7</v>
      </c>
      <c r="M21" s="38"/>
      <c r="N21" s="36">
        <v>10</v>
      </c>
      <c r="O21" s="36">
        <v>15</v>
      </c>
      <c r="P21" s="36">
        <v>15</v>
      </c>
      <c r="Q21" s="36">
        <v>10</v>
      </c>
      <c r="R21" s="36">
        <v>0</v>
      </c>
      <c r="S21" s="36">
        <v>0</v>
      </c>
      <c r="T21" s="36">
        <v>0</v>
      </c>
      <c r="U21" s="36">
        <v>20</v>
      </c>
      <c r="V21" s="36">
        <v>10</v>
      </c>
      <c r="W21" s="36">
        <v>10</v>
      </c>
      <c r="X21" s="36">
        <v>10</v>
      </c>
      <c r="Y21" s="38">
        <v>15</v>
      </c>
      <c r="Z21" s="46">
        <f t="shared" si="1"/>
        <v>115</v>
      </c>
      <c r="AA21" s="39">
        <f>Z21+L21</f>
        <v>108</v>
      </c>
      <c r="AB21" s="100">
        <v>2</v>
      </c>
      <c r="AC21" s="36"/>
    </row>
    <row r="22" spans="1:29" s="54" customFormat="1" ht="15" customHeight="1" thickBot="1">
      <c r="A22" s="36">
        <v>211</v>
      </c>
      <c r="B22" s="47" t="s">
        <v>49</v>
      </c>
      <c r="C22" s="47">
        <v>830</v>
      </c>
      <c r="D22" s="47" t="s">
        <v>39</v>
      </c>
      <c r="E22" s="48"/>
      <c r="F22" s="49">
        <v>0.5381944444444444</v>
      </c>
      <c r="G22" s="49">
        <v>0.6555555555555556</v>
      </c>
      <c r="H22" s="49">
        <v>0</v>
      </c>
      <c r="I22" s="49">
        <f t="shared" si="0"/>
        <v>0.11736111111111114</v>
      </c>
      <c r="J22" s="50"/>
      <c r="K22" s="51"/>
      <c r="L22" s="36">
        <v>-15</v>
      </c>
      <c r="M22" s="38"/>
      <c r="N22" s="36">
        <v>10</v>
      </c>
      <c r="O22" s="36">
        <v>15</v>
      </c>
      <c r="P22" s="36">
        <v>3</v>
      </c>
      <c r="Q22" s="36">
        <v>10</v>
      </c>
      <c r="R22" s="36">
        <v>0</v>
      </c>
      <c r="S22" s="36">
        <v>0</v>
      </c>
      <c r="T22" s="36">
        <v>10</v>
      </c>
      <c r="U22" s="36">
        <v>20</v>
      </c>
      <c r="V22" s="36">
        <v>10</v>
      </c>
      <c r="W22" s="36">
        <v>3</v>
      </c>
      <c r="X22" s="36">
        <v>10</v>
      </c>
      <c r="Y22" s="38">
        <v>10</v>
      </c>
      <c r="Z22" s="46">
        <f t="shared" si="1"/>
        <v>101</v>
      </c>
      <c r="AA22" s="39">
        <f>Z22+L22</f>
        <v>86</v>
      </c>
      <c r="AB22" s="100">
        <v>3</v>
      </c>
      <c r="AC22" s="36"/>
    </row>
    <row r="23" spans="1:29" s="54" customFormat="1" ht="15" customHeight="1" thickBot="1">
      <c r="A23" s="36">
        <v>214</v>
      </c>
      <c r="B23" s="58" t="s">
        <v>49</v>
      </c>
      <c r="C23" s="47">
        <v>1285</v>
      </c>
      <c r="D23" s="47" t="s">
        <v>39</v>
      </c>
      <c r="E23" s="48"/>
      <c r="F23" s="49">
        <v>0.5034722222222222</v>
      </c>
      <c r="G23" s="49">
        <v>0.6229166666666667</v>
      </c>
      <c r="H23" s="49">
        <v>0</v>
      </c>
      <c r="I23" s="49">
        <f t="shared" si="0"/>
        <v>0.11944444444444446</v>
      </c>
      <c r="J23" s="50"/>
      <c r="K23" s="51"/>
      <c r="L23" s="115" t="s">
        <v>62</v>
      </c>
      <c r="M23" s="38"/>
      <c r="N23" s="36">
        <v>10</v>
      </c>
      <c r="O23" s="36">
        <v>15</v>
      </c>
      <c r="P23" s="36">
        <v>6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10</v>
      </c>
      <c r="W23" s="36">
        <v>0</v>
      </c>
      <c r="X23" s="36">
        <v>0</v>
      </c>
      <c r="Y23" s="38">
        <v>10</v>
      </c>
      <c r="Z23" s="105">
        <f t="shared" si="1"/>
        <v>51</v>
      </c>
      <c r="AA23" s="106">
        <f>Z23</f>
        <v>51</v>
      </c>
      <c r="AB23" s="99" t="s">
        <v>57</v>
      </c>
      <c r="AC23" s="111" t="s">
        <v>61</v>
      </c>
    </row>
    <row r="24" spans="2:72" s="64" customFormat="1" ht="15" customHeight="1">
      <c r="B24" s="67"/>
      <c r="C24" s="67"/>
      <c r="D24" s="67"/>
      <c r="L24" s="65"/>
      <c r="M24" s="65"/>
      <c r="Y24" s="65"/>
      <c r="AJ24" s="65"/>
      <c r="AQ24" s="65"/>
      <c r="BA24" s="65"/>
      <c r="BI24" s="65"/>
      <c r="BP24" s="65"/>
      <c r="BS24" s="65"/>
      <c r="BT24" s="65"/>
    </row>
    <row r="25" spans="2:72" s="64" customFormat="1" ht="15" customHeight="1">
      <c r="B25" s="67"/>
      <c r="C25" s="67"/>
      <c r="D25" s="67"/>
      <c r="L25" s="65"/>
      <c r="M25" s="65"/>
      <c r="Y25" s="65"/>
      <c r="AJ25" s="65"/>
      <c r="AQ25" s="65"/>
      <c r="BA25" s="65"/>
      <c r="BI25" s="65"/>
      <c r="BP25" s="65"/>
      <c r="BS25" s="65"/>
      <c r="BT25" s="65"/>
    </row>
    <row r="26" spans="2:72" s="64" customFormat="1" ht="15" customHeight="1">
      <c r="B26" s="67" t="s">
        <v>40</v>
      </c>
      <c r="C26" s="67"/>
      <c r="D26" s="67" t="s">
        <v>41</v>
      </c>
      <c r="L26" s="65"/>
      <c r="M26" s="65"/>
      <c r="Y26" s="65"/>
      <c r="AJ26" s="65"/>
      <c r="AQ26" s="65"/>
      <c r="BA26" s="65"/>
      <c r="BI26" s="65"/>
      <c r="BP26" s="65"/>
      <c r="BS26" s="65"/>
      <c r="BT26" s="65"/>
    </row>
    <row r="27" spans="2:72" s="64" customFormat="1" ht="24.75" customHeight="1">
      <c r="B27" s="67"/>
      <c r="C27" s="67"/>
      <c r="D27" s="67"/>
      <c r="L27" s="65"/>
      <c r="M27" s="65"/>
      <c r="Y27" s="65"/>
      <c r="AJ27" s="65"/>
      <c r="AQ27" s="65"/>
      <c r="BA27" s="65"/>
      <c r="BI27" s="65"/>
      <c r="BP27" s="65"/>
      <c r="BS27" s="65"/>
      <c r="BT27" s="65"/>
    </row>
    <row r="28" spans="2:72" s="64" customFormat="1" ht="24.75" customHeight="1">
      <c r="B28" s="67"/>
      <c r="C28" s="67"/>
      <c r="D28" s="67"/>
      <c r="L28" s="65"/>
      <c r="M28" s="65"/>
      <c r="Y28" s="65"/>
      <c r="AJ28" s="65"/>
      <c r="AQ28" s="65"/>
      <c r="BA28" s="65"/>
      <c r="BI28" s="65"/>
      <c r="BP28" s="65"/>
      <c r="BS28" s="65"/>
      <c r="BT28" s="65"/>
    </row>
    <row r="29" spans="2:72" s="64" customFormat="1" ht="24.75" customHeight="1">
      <c r="B29" s="67"/>
      <c r="C29" s="67"/>
      <c r="D29" s="67"/>
      <c r="L29" s="65"/>
      <c r="M29" s="65"/>
      <c r="Y29" s="65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L30" s="65"/>
      <c r="M30" s="65"/>
      <c r="Y30" s="65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L31" s="65"/>
      <c r="M31" s="65"/>
      <c r="Y31" s="65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L32" s="65"/>
      <c r="M32" s="65"/>
      <c r="Y32" s="65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L33" s="65"/>
      <c r="M33" s="65"/>
      <c r="Y33" s="65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L34" s="65"/>
      <c r="M34" s="65"/>
      <c r="Y34" s="65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L35" s="65"/>
      <c r="M35" s="65"/>
      <c r="Y35" s="65"/>
      <c r="AJ35" s="65"/>
      <c r="AQ35" s="65"/>
      <c r="BA35" s="65"/>
      <c r="BI35" s="65"/>
      <c r="BP35" s="65"/>
      <c r="BS35" s="65"/>
      <c r="BT35" s="65"/>
    </row>
    <row r="36" spans="2:72" s="64" customFormat="1" ht="12.75">
      <c r="B36" s="67"/>
      <c r="C36" s="67"/>
      <c r="D36" s="67"/>
      <c r="L36" s="65"/>
      <c r="M36" s="65"/>
      <c r="Y36" s="65"/>
      <c r="AJ36" s="65"/>
      <c r="AQ36" s="65"/>
      <c r="BA36" s="65"/>
      <c r="BI36" s="65"/>
      <c r="BP36" s="65"/>
      <c r="BS36" s="65"/>
      <c r="BT36" s="65"/>
    </row>
  </sheetData>
  <mergeCells count="13">
    <mergeCell ref="B1:AB1"/>
    <mergeCell ref="B3:AB3"/>
    <mergeCell ref="B4:AB4"/>
    <mergeCell ref="B6:C6"/>
    <mergeCell ref="B5:AB5"/>
    <mergeCell ref="B7:C7"/>
    <mergeCell ref="A9:E9"/>
    <mergeCell ref="A10:E10"/>
    <mergeCell ref="B8:BP8"/>
    <mergeCell ref="AB9:AB11"/>
    <mergeCell ref="AA10:AA11"/>
    <mergeCell ref="Z9:Z11"/>
    <mergeCell ref="AC9:A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B21" sqref="AB21:AB22"/>
    </sheetView>
  </sheetViews>
  <sheetFormatPr defaultColWidth="9.00390625" defaultRowHeight="12.75"/>
  <cols>
    <col min="1" max="1" width="4.00390625" style="0" bestFit="1" customWidth="1"/>
    <col min="2" max="2" width="20.25390625" style="4" customWidth="1"/>
    <col min="3" max="3" width="12.253906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8.125" style="0" customWidth="1"/>
    <col min="9" max="9" width="9.75390625" style="0" customWidth="1"/>
    <col min="10" max="11" width="9.75390625" style="0" hidden="1" customWidth="1"/>
    <col min="12" max="12" width="7.375" style="0" bestFit="1" customWidth="1"/>
    <col min="13" max="13" width="4.375" style="0" customWidth="1"/>
    <col min="14" max="14" width="5.00390625" style="1" customWidth="1"/>
    <col min="15" max="15" width="5.125" style="0" customWidth="1"/>
    <col min="16" max="22" width="4.375" style="0" customWidth="1"/>
    <col min="23" max="23" width="4.375" style="0" hidden="1" customWidth="1"/>
    <col min="24" max="26" width="4.375" style="0" customWidth="1"/>
    <col min="27" max="27" width="11.375" style="1" bestFit="1" customWidth="1"/>
    <col min="28" max="28" width="11.625" style="0" bestFit="1" customWidth="1"/>
  </cols>
  <sheetData>
    <row r="1" spans="2:28" ht="23.25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1"/>
    </row>
    <row r="2" spans="2:28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28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23"/>
    </row>
    <row r="4" spans="2:28" s="3" customFormat="1" ht="18.75">
      <c r="B4" s="73" t="s">
        <v>28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23"/>
    </row>
    <row r="5" spans="2:28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3"/>
    </row>
    <row r="6" spans="2:28" s="3" customFormat="1" ht="18.75">
      <c r="B6" s="78" t="s">
        <v>30</v>
      </c>
      <c r="C6" s="79"/>
      <c r="D6" s="31">
        <v>0.1111111111111111</v>
      </c>
      <c r="E6" s="24"/>
      <c r="F6" s="31">
        <v>0.1111111111111111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</row>
    <row r="7" spans="2:28" s="3" customFormat="1" ht="18.75">
      <c r="B7" s="78" t="s">
        <v>31</v>
      </c>
      <c r="C7" s="79"/>
      <c r="D7" s="31">
        <v>0.09027777777777778</v>
      </c>
      <c r="E7" s="24"/>
      <c r="F7" s="31">
        <v>0.09027777777777778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3"/>
    </row>
    <row r="8" spans="2:27" ht="12.7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4"/>
      <c r="AA8" s="84"/>
    </row>
    <row r="9" spans="1:28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25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25">
        <v>3</v>
      </c>
      <c r="T9" s="18">
        <v>3</v>
      </c>
      <c r="U9" s="18">
        <v>3</v>
      </c>
      <c r="V9" s="18">
        <v>3</v>
      </c>
      <c r="W9" s="26">
        <v>2</v>
      </c>
      <c r="X9" s="28">
        <v>4</v>
      </c>
      <c r="Y9" s="87" t="s">
        <v>21</v>
      </c>
      <c r="Z9" s="90" t="s">
        <v>22</v>
      </c>
      <c r="AA9" s="70" t="s">
        <v>4</v>
      </c>
      <c r="AB9" s="107"/>
    </row>
    <row r="10" spans="1:28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15"/>
      <c r="K10" s="15"/>
      <c r="L10" s="15"/>
      <c r="M10" s="25">
        <v>1</v>
      </c>
      <c r="N10" s="18">
        <v>2</v>
      </c>
      <c r="O10" s="18">
        <v>3</v>
      </c>
      <c r="P10" s="18">
        <v>4</v>
      </c>
      <c r="Q10" s="18">
        <v>5</v>
      </c>
      <c r="R10" s="18">
        <v>6</v>
      </c>
      <c r="S10" s="25">
        <v>7</v>
      </c>
      <c r="T10" s="18">
        <v>8</v>
      </c>
      <c r="U10" s="18">
        <v>9</v>
      </c>
      <c r="V10" s="18">
        <v>10</v>
      </c>
      <c r="W10" s="25">
        <v>11</v>
      </c>
      <c r="X10" s="28">
        <v>11</v>
      </c>
      <c r="Y10" s="88"/>
      <c r="Z10" s="91"/>
      <c r="AA10" s="71"/>
      <c r="AB10" s="108"/>
    </row>
    <row r="11" spans="1:28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32" t="s">
        <v>20</v>
      </c>
      <c r="M11" s="20" t="s">
        <v>35</v>
      </c>
      <c r="N11" s="20" t="s">
        <v>27</v>
      </c>
      <c r="O11" s="19" t="s">
        <v>26</v>
      </c>
      <c r="P11" s="19" t="s">
        <v>6</v>
      </c>
      <c r="Q11" s="19" t="s">
        <v>36</v>
      </c>
      <c r="R11" s="32" t="s">
        <v>16</v>
      </c>
      <c r="S11" s="20" t="s">
        <v>12</v>
      </c>
      <c r="T11" s="20" t="s">
        <v>11</v>
      </c>
      <c r="U11" s="20" t="s">
        <v>13</v>
      </c>
      <c r="V11" s="32" t="s">
        <v>37</v>
      </c>
      <c r="W11" s="27" t="s">
        <v>37</v>
      </c>
      <c r="X11" s="32" t="s">
        <v>44</v>
      </c>
      <c r="Y11" s="89"/>
      <c r="Z11" s="92"/>
      <c r="AA11" s="72"/>
      <c r="AB11" s="109"/>
    </row>
    <row r="12" spans="1:28" s="54" customFormat="1" ht="13.5" hidden="1" thickBot="1">
      <c r="A12" s="36">
        <v>301</v>
      </c>
      <c r="B12" s="58" t="s">
        <v>48</v>
      </c>
      <c r="C12" s="47">
        <v>1058</v>
      </c>
      <c r="D12" s="47"/>
      <c r="E12" s="48"/>
      <c r="F12" s="49">
        <v>0.44097222222222227</v>
      </c>
      <c r="G12" s="49">
        <v>0.5444444444444444</v>
      </c>
      <c r="H12" s="49">
        <v>0</v>
      </c>
      <c r="I12" s="49">
        <f aca="true" t="shared" si="0" ref="I12:I25">G12-F12-H12</f>
        <v>0.10347222222222213</v>
      </c>
      <c r="J12" s="50"/>
      <c r="K12" s="51"/>
      <c r="L12" s="40">
        <v>-10</v>
      </c>
      <c r="M12" s="46">
        <v>10</v>
      </c>
      <c r="N12" s="36">
        <v>15</v>
      </c>
      <c r="O12" s="36">
        <v>0</v>
      </c>
      <c r="P12" s="38">
        <v>10</v>
      </c>
      <c r="Q12" s="38">
        <v>0</v>
      </c>
      <c r="R12" s="39">
        <v>0</v>
      </c>
      <c r="S12" s="46">
        <v>0</v>
      </c>
      <c r="T12" s="36">
        <v>10</v>
      </c>
      <c r="U12" s="36">
        <v>10</v>
      </c>
      <c r="V12" s="36">
        <v>0</v>
      </c>
      <c r="W12" s="39"/>
      <c r="X12" s="37">
        <v>15</v>
      </c>
      <c r="Y12" s="52">
        <f aca="true" t="shared" si="1" ref="Y12:Y25">SUM(M12:X12)</f>
        <v>70</v>
      </c>
      <c r="Z12" s="53">
        <f aca="true" t="shared" si="2" ref="Z12:Z17">Y12+L12</f>
        <v>60</v>
      </c>
      <c r="AA12" s="55">
        <v>1</v>
      </c>
      <c r="AB12" s="36"/>
    </row>
    <row r="13" spans="1:28" s="54" customFormat="1" ht="13.5" hidden="1" thickBot="1">
      <c r="A13" s="36">
        <v>309</v>
      </c>
      <c r="B13" s="47" t="s">
        <v>48</v>
      </c>
      <c r="C13" s="47">
        <v>828</v>
      </c>
      <c r="D13" s="47"/>
      <c r="E13" s="48"/>
      <c r="F13" s="49">
        <v>0.5104166666666666</v>
      </c>
      <c r="G13" s="49">
        <v>0.6270833333333333</v>
      </c>
      <c r="H13" s="49">
        <v>0.006944444444444444</v>
      </c>
      <c r="I13" s="49">
        <f t="shared" si="0"/>
        <v>0.10972222222222225</v>
      </c>
      <c r="J13" s="50"/>
      <c r="K13" s="51"/>
      <c r="L13" s="40">
        <v>-14</v>
      </c>
      <c r="M13" s="46">
        <v>10</v>
      </c>
      <c r="N13" s="36">
        <v>15</v>
      </c>
      <c r="O13" s="36">
        <v>12</v>
      </c>
      <c r="P13" s="38">
        <v>5</v>
      </c>
      <c r="Q13" s="38">
        <v>0</v>
      </c>
      <c r="R13" s="39">
        <v>0</v>
      </c>
      <c r="S13" s="46">
        <v>7</v>
      </c>
      <c r="T13" s="36">
        <v>20</v>
      </c>
      <c r="U13" s="36">
        <v>0</v>
      </c>
      <c r="V13" s="36">
        <v>0</v>
      </c>
      <c r="W13" s="39"/>
      <c r="X13" s="37">
        <v>15</v>
      </c>
      <c r="Y13" s="52">
        <f t="shared" si="1"/>
        <v>84</v>
      </c>
      <c r="Z13" s="53">
        <f t="shared" si="2"/>
        <v>70</v>
      </c>
      <c r="AA13" s="55">
        <v>2</v>
      </c>
      <c r="AB13" s="36"/>
    </row>
    <row r="14" spans="1:28" s="54" customFormat="1" ht="13.5" hidden="1" thickBot="1">
      <c r="A14" s="36">
        <v>306</v>
      </c>
      <c r="B14" s="58" t="s">
        <v>48</v>
      </c>
      <c r="C14" s="47">
        <v>677</v>
      </c>
      <c r="D14" s="47"/>
      <c r="E14" s="48"/>
      <c r="F14" s="49">
        <v>0.46875</v>
      </c>
      <c r="G14" s="49">
        <v>0.5590277777777778</v>
      </c>
      <c r="H14" s="49">
        <v>0</v>
      </c>
      <c r="I14" s="49">
        <f t="shared" si="0"/>
        <v>0.09027777777777779</v>
      </c>
      <c r="J14" s="50"/>
      <c r="K14" s="51"/>
      <c r="L14" s="40"/>
      <c r="M14" s="46">
        <v>10</v>
      </c>
      <c r="N14" s="36">
        <v>15</v>
      </c>
      <c r="O14" s="36">
        <v>0</v>
      </c>
      <c r="P14" s="38">
        <v>10</v>
      </c>
      <c r="Q14" s="38">
        <v>0</v>
      </c>
      <c r="R14" s="39">
        <v>0</v>
      </c>
      <c r="S14" s="46">
        <v>17</v>
      </c>
      <c r="T14" s="36">
        <v>0</v>
      </c>
      <c r="U14" s="36">
        <v>10</v>
      </c>
      <c r="V14" s="36">
        <v>10</v>
      </c>
      <c r="W14" s="39"/>
      <c r="X14" s="37">
        <v>15</v>
      </c>
      <c r="Y14" s="52">
        <f t="shared" si="1"/>
        <v>87</v>
      </c>
      <c r="Z14" s="53">
        <f t="shared" si="2"/>
        <v>87</v>
      </c>
      <c r="AA14" s="55">
        <v>3</v>
      </c>
      <c r="AB14" s="36"/>
    </row>
    <row r="15" spans="1:28" s="54" customFormat="1" ht="13.5" hidden="1" thickBot="1">
      <c r="A15" s="36">
        <v>302</v>
      </c>
      <c r="B15" s="58" t="s">
        <v>48</v>
      </c>
      <c r="C15" s="47">
        <v>1551</v>
      </c>
      <c r="D15" s="47"/>
      <c r="E15" s="48"/>
      <c r="F15" s="49">
        <v>0.4479166666666667</v>
      </c>
      <c r="G15" s="49">
        <v>0.5298611111111111</v>
      </c>
      <c r="H15" s="49">
        <v>0</v>
      </c>
      <c r="I15" s="49">
        <f t="shared" si="0"/>
        <v>0.08194444444444443</v>
      </c>
      <c r="J15" s="50"/>
      <c r="K15" s="51"/>
      <c r="L15" s="40"/>
      <c r="M15" s="46">
        <v>10</v>
      </c>
      <c r="N15" s="36">
        <v>15</v>
      </c>
      <c r="O15" s="36">
        <v>12</v>
      </c>
      <c r="P15" s="38">
        <v>5</v>
      </c>
      <c r="Q15" s="38">
        <v>10</v>
      </c>
      <c r="R15" s="39">
        <v>0</v>
      </c>
      <c r="S15" s="46">
        <v>17</v>
      </c>
      <c r="T15" s="36">
        <v>0</v>
      </c>
      <c r="U15" s="36">
        <v>10</v>
      </c>
      <c r="V15" s="36">
        <v>0</v>
      </c>
      <c r="W15" s="39"/>
      <c r="X15" s="37">
        <v>15</v>
      </c>
      <c r="Y15" s="52">
        <f t="shared" si="1"/>
        <v>94</v>
      </c>
      <c r="Z15" s="53">
        <f t="shared" si="2"/>
        <v>94</v>
      </c>
      <c r="AA15" s="55">
        <v>4</v>
      </c>
      <c r="AB15" s="36"/>
    </row>
    <row r="16" spans="1:28" s="54" customFormat="1" ht="13.5" hidden="1" thickBot="1">
      <c r="A16" s="36">
        <v>303</v>
      </c>
      <c r="B16" s="47" t="s">
        <v>48</v>
      </c>
      <c r="C16" s="47">
        <v>114</v>
      </c>
      <c r="D16" s="47"/>
      <c r="E16" s="48"/>
      <c r="F16" s="49">
        <v>0.4826388888888889</v>
      </c>
      <c r="G16" s="49">
        <v>0.56875</v>
      </c>
      <c r="H16" s="49">
        <v>0</v>
      </c>
      <c r="I16" s="49">
        <f t="shared" si="0"/>
        <v>0.08611111111111108</v>
      </c>
      <c r="J16" s="50"/>
      <c r="K16" s="51"/>
      <c r="L16" s="40"/>
      <c r="M16" s="46">
        <v>10</v>
      </c>
      <c r="N16" s="36">
        <v>15</v>
      </c>
      <c r="O16" s="36">
        <v>9</v>
      </c>
      <c r="P16" s="38">
        <v>5</v>
      </c>
      <c r="Q16" s="38">
        <v>10</v>
      </c>
      <c r="R16" s="39">
        <v>15</v>
      </c>
      <c r="S16" s="46">
        <v>0</v>
      </c>
      <c r="T16" s="36">
        <v>20</v>
      </c>
      <c r="U16" s="36">
        <v>10</v>
      </c>
      <c r="V16" s="36">
        <v>10</v>
      </c>
      <c r="W16" s="39"/>
      <c r="X16" s="37">
        <v>15</v>
      </c>
      <c r="Y16" s="52">
        <f t="shared" si="1"/>
        <v>119</v>
      </c>
      <c r="Z16" s="53">
        <f t="shared" si="2"/>
        <v>119</v>
      </c>
      <c r="AA16" s="55">
        <v>5</v>
      </c>
      <c r="AB16" s="36"/>
    </row>
    <row r="17" spans="1:28" s="54" customFormat="1" ht="13.5" hidden="1" thickBot="1">
      <c r="A17" s="36">
        <v>313</v>
      </c>
      <c r="B17" s="58" t="s">
        <v>47</v>
      </c>
      <c r="C17" s="47">
        <v>1302</v>
      </c>
      <c r="D17" s="47"/>
      <c r="E17" s="48"/>
      <c r="F17" s="49">
        <v>0.517361111111111</v>
      </c>
      <c r="G17" s="49">
        <v>0.6131944444444445</v>
      </c>
      <c r="H17" s="49">
        <v>0</v>
      </c>
      <c r="I17" s="49">
        <f t="shared" si="0"/>
        <v>0.09583333333333344</v>
      </c>
      <c r="J17" s="50"/>
      <c r="K17" s="51"/>
      <c r="L17" s="40">
        <v>-4</v>
      </c>
      <c r="M17" s="46">
        <v>10</v>
      </c>
      <c r="N17" s="36">
        <v>15</v>
      </c>
      <c r="O17" s="36">
        <v>0</v>
      </c>
      <c r="P17" s="38">
        <v>0</v>
      </c>
      <c r="Q17" s="38">
        <v>0</v>
      </c>
      <c r="R17" s="39">
        <v>0</v>
      </c>
      <c r="S17" s="46">
        <v>5</v>
      </c>
      <c r="T17" s="36">
        <v>0</v>
      </c>
      <c r="U17" s="36">
        <v>0</v>
      </c>
      <c r="V17" s="36">
        <v>0</v>
      </c>
      <c r="W17" s="39"/>
      <c r="X17" s="37">
        <v>5</v>
      </c>
      <c r="Y17" s="52">
        <f t="shared" si="1"/>
        <v>35</v>
      </c>
      <c r="Z17" s="53">
        <f t="shared" si="2"/>
        <v>31</v>
      </c>
      <c r="AA17" s="55">
        <v>1</v>
      </c>
      <c r="AB17" s="36"/>
    </row>
    <row r="18" spans="1:28" s="54" customFormat="1" ht="13.5" hidden="1" thickBot="1">
      <c r="A18" s="36">
        <v>300</v>
      </c>
      <c r="B18" s="47" t="s">
        <v>47</v>
      </c>
      <c r="C18" s="47">
        <v>93</v>
      </c>
      <c r="D18" s="47"/>
      <c r="E18" s="48"/>
      <c r="F18" s="49">
        <v>0.43402777777777773</v>
      </c>
      <c r="G18" s="49">
        <v>0.576388888888889</v>
      </c>
      <c r="H18" s="49">
        <v>0</v>
      </c>
      <c r="I18" s="49">
        <f t="shared" si="0"/>
        <v>0.14236111111111122</v>
      </c>
      <c r="J18" s="50"/>
      <c r="K18" s="51"/>
      <c r="L18" s="115" t="s">
        <v>62</v>
      </c>
      <c r="M18" s="46">
        <v>10</v>
      </c>
      <c r="N18" s="36">
        <v>15</v>
      </c>
      <c r="O18" s="36">
        <v>10</v>
      </c>
      <c r="P18" s="38">
        <v>0</v>
      </c>
      <c r="Q18" s="38">
        <v>0</v>
      </c>
      <c r="R18" s="39">
        <v>0</v>
      </c>
      <c r="S18" s="46">
        <v>12</v>
      </c>
      <c r="T18" s="36">
        <v>0</v>
      </c>
      <c r="U18" s="36">
        <v>10</v>
      </c>
      <c r="V18" s="36">
        <v>0</v>
      </c>
      <c r="W18" s="39"/>
      <c r="X18" s="37">
        <v>15</v>
      </c>
      <c r="Y18" s="52">
        <f t="shared" si="1"/>
        <v>72</v>
      </c>
      <c r="Z18" s="53">
        <f>Y18</f>
        <v>72</v>
      </c>
      <c r="AA18" s="55" t="s">
        <v>57</v>
      </c>
      <c r="AB18" s="111" t="s">
        <v>61</v>
      </c>
    </row>
    <row r="19" spans="1:28" s="54" customFormat="1" ht="13.5" thickBot="1">
      <c r="A19" s="36">
        <v>314</v>
      </c>
      <c r="B19" s="47" t="s">
        <v>49</v>
      </c>
      <c r="C19" s="47">
        <v>1431</v>
      </c>
      <c r="D19" s="47"/>
      <c r="E19" s="48"/>
      <c r="F19" s="49">
        <v>0.5243055555555556</v>
      </c>
      <c r="G19" s="49">
        <v>0.6236111111111111</v>
      </c>
      <c r="H19" s="49">
        <v>0</v>
      </c>
      <c r="I19" s="49">
        <f t="shared" si="0"/>
        <v>0.09930555555555554</v>
      </c>
      <c r="J19" s="50"/>
      <c r="K19" s="51"/>
      <c r="L19" s="40">
        <v>-7</v>
      </c>
      <c r="M19" s="46">
        <v>10</v>
      </c>
      <c r="N19" s="36">
        <v>15</v>
      </c>
      <c r="O19" s="36">
        <v>0</v>
      </c>
      <c r="P19" s="38">
        <v>5</v>
      </c>
      <c r="Q19" s="38">
        <v>10</v>
      </c>
      <c r="R19" s="39">
        <v>0</v>
      </c>
      <c r="S19" s="46">
        <v>0</v>
      </c>
      <c r="T19" s="36">
        <v>0</v>
      </c>
      <c r="U19" s="36">
        <v>10</v>
      </c>
      <c r="V19" s="36">
        <v>0</v>
      </c>
      <c r="W19" s="39"/>
      <c r="X19" s="37">
        <v>10</v>
      </c>
      <c r="Y19" s="52">
        <f t="shared" si="1"/>
        <v>60</v>
      </c>
      <c r="Z19" s="53">
        <f>Y19+L19</f>
        <v>53</v>
      </c>
      <c r="AA19" s="55">
        <v>1</v>
      </c>
      <c r="AB19" s="111"/>
    </row>
    <row r="20" spans="1:28" s="54" customFormat="1" ht="13.5" thickBot="1">
      <c r="A20" s="36">
        <v>312</v>
      </c>
      <c r="B20" s="47" t="s">
        <v>59</v>
      </c>
      <c r="C20" s="47">
        <v>1189</v>
      </c>
      <c r="D20" s="47"/>
      <c r="E20" s="48"/>
      <c r="F20" s="49">
        <v>0.5034722222222222</v>
      </c>
      <c r="G20" s="49">
        <v>0.61875</v>
      </c>
      <c r="H20" s="49">
        <v>0.013888888888888888</v>
      </c>
      <c r="I20" s="49">
        <f t="shared" si="0"/>
        <v>0.10138888888888892</v>
      </c>
      <c r="J20" s="50"/>
      <c r="K20" s="51"/>
      <c r="L20" s="40">
        <v>-8</v>
      </c>
      <c r="M20" s="46">
        <v>10</v>
      </c>
      <c r="N20" s="36">
        <v>15</v>
      </c>
      <c r="O20" s="36">
        <v>0</v>
      </c>
      <c r="P20" s="38">
        <v>5</v>
      </c>
      <c r="Q20" s="38">
        <v>10</v>
      </c>
      <c r="R20" s="39">
        <v>0</v>
      </c>
      <c r="S20" s="46">
        <v>20</v>
      </c>
      <c r="T20" s="36">
        <v>10</v>
      </c>
      <c r="U20" s="36">
        <v>0</v>
      </c>
      <c r="V20" s="36">
        <v>10</v>
      </c>
      <c r="W20" s="39"/>
      <c r="X20" s="37">
        <v>15</v>
      </c>
      <c r="Y20" s="52">
        <f t="shared" si="1"/>
        <v>95</v>
      </c>
      <c r="Z20" s="53">
        <f>Y20+L20</f>
        <v>87</v>
      </c>
      <c r="AA20" s="55" t="s">
        <v>58</v>
      </c>
      <c r="AB20" s="36" t="s">
        <v>63</v>
      </c>
    </row>
    <row r="21" spans="1:28" s="54" customFormat="1" ht="13.5" thickBot="1">
      <c r="A21" s="36">
        <v>310</v>
      </c>
      <c r="B21" s="69" t="s">
        <v>59</v>
      </c>
      <c r="C21" s="47" t="s">
        <v>55</v>
      </c>
      <c r="D21" s="47"/>
      <c r="E21" s="48"/>
      <c r="F21" s="49">
        <v>0.4895833333333333</v>
      </c>
      <c r="G21" s="49">
        <v>0.56875</v>
      </c>
      <c r="H21" s="49">
        <v>0</v>
      </c>
      <c r="I21" s="49">
        <f t="shared" si="0"/>
        <v>0.07916666666666666</v>
      </c>
      <c r="J21" s="50"/>
      <c r="K21" s="51"/>
      <c r="L21" s="40"/>
      <c r="M21" s="46">
        <v>10</v>
      </c>
      <c r="N21" s="36">
        <v>15</v>
      </c>
      <c r="O21" s="36">
        <v>14</v>
      </c>
      <c r="P21" s="38">
        <v>5</v>
      </c>
      <c r="Q21" s="38">
        <v>10</v>
      </c>
      <c r="R21" s="39">
        <v>0</v>
      </c>
      <c r="S21" s="46">
        <v>20</v>
      </c>
      <c r="T21" s="36">
        <v>10</v>
      </c>
      <c r="U21" s="36">
        <v>10</v>
      </c>
      <c r="V21" s="36">
        <v>0</v>
      </c>
      <c r="W21" s="39"/>
      <c r="X21" s="37">
        <v>15</v>
      </c>
      <c r="Y21" s="52">
        <f t="shared" si="1"/>
        <v>109</v>
      </c>
      <c r="Z21" s="53">
        <f>Y21+L21</f>
        <v>109</v>
      </c>
      <c r="AA21" s="55" t="s">
        <v>58</v>
      </c>
      <c r="AB21" s="36" t="s">
        <v>63</v>
      </c>
    </row>
    <row r="22" spans="1:28" s="54" customFormat="1" ht="13.5" thickBot="1">
      <c r="A22" s="36">
        <v>311</v>
      </c>
      <c r="B22" s="47" t="s">
        <v>59</v>
      </c>
      <c r="C22" s="47" t="s">
        <v>56</v>
      </c>
      <c r="D22" s="47"/>
      <c r="E22" s="48"/>
      <c r="F22" s="49">
        <v>0.49652777777777773</v>
      </c>
      <c r="G22" s="49">
        <v>0.5736111111111112</v>
      </c>
      <c r="H22" s="49">
        <v>0</v>
      </c>
      <c r="I22" s="49">
        <f t="shared" si="0"/>
        <v>0.07708333333333345</v>
      </c>
      <c r="J22" s="50"/>
      <c r="K22" s="51"/>
      <c r="L22" s="40"/>
      <c r="M22" s="46">
        <v>10</v>
      </c>
      <c r="N22" s="36">
        <v>15</v>
      </c>
      <c r="O22" s="36">
        <v>10</v>
      </c>
      <c r="P22" s="38">
        <v>5</v>
      </c>
      <c r="Q22" s="38">
        <v>10</v>
      </c>
      <c r="R22" s="39">
        <v>0</v>
      </c>
      <c r="S22" s="46">
        <v>17</v>
      </c>
      <c r="T22" s="36">
        <v>20</v>
      </c>
      <c r="U22" s="36">
        <v>10</v>
      </c>
      <c r="V22" s="36">
        <v>10</v>
      </c>
      <c r="W22" s="39"/>
      <c r="X22" s="37">
        <v>15</v>
      </c>
      <c r="Y22" s="52">
        <f t="shared" si="1"/>
        <v>122</v>
      </c>
      <c r="Z22" s="53">
        <f>Y22+L22</f>
        <v>122</v>
      </c>
      <c r="AA22" s="55" t="s">
        <v>58</v>
      </c>
      <c r="AB22" s="36" t="s">
        <v>63</v>
      </c>
    </row>
    <row r="23" spans="1:28" s="54" customFormat="1" ht="13.5" thickBot="1">
      <c r="A23" s="36">
        <v>304</v>
      </c>
      <c r="B23" s="47"/>
      <c r="C23" s="47" t="s">
        <v>52</v>
      </c>
      <c r="D23" s="47"/>
      <c r="E23" s="48"/>
      <c r="F23" s="49">
        <v>0.4548611111111111</v>
      </c>
      <c r="G23" s="49">
        <v>0.5388888888888889</v>
      </c>
      <c r="H23" s="49">
        <v>0</v>
      </c>
      <c r="I23" s="49">
        <f t="shared" si="0"/>
        <v>0.08402777777777776</v>
      </c>
      <c r="J23" s="50"/>
      <c r="K23" s="51"/>
      <c r="L23" s="40"/>
      <c r="M23" s="46">
        <v>10</v>
      </c>
      <c r="N23" s="36">
        <v>15</v>
      </c>
      <c r="O23" s="36">
        <v>14</v>
      </c>
      <c r="P23" s="38">
        <v>5</v>
      </c>
      <c r="Q23" s="38">
        <v>10</v>
      </c>
      <c r="R23" s="39">
        <v>0</v>
      </c>
      <c r="S23" s="46">
        <v>20</v>
      </c>
      <c r="T23" s="36">
        <v>20</v>
      </c>
      <c r="U23" s="36">
        <v>10</v>
      </c>
      <c r="V23" s="36">
        <v>0</v>
      </c>
      <c r="W23" s="39"/>
      <c r="X23" s="37">
        <v>15</v>
      </c>
      <c r="Y23" s="52">
        <f t="shared" si="1"/>
        <v>119</v>
      </c>
      <c r="Z23" s="53">
        <f>Y23-L23</f>
        <v>119</v>
      </c>
      <c r="AA23" s="55" t="s">
        <v>58</v>
      </c>
      <c r="AB23" s="111"/>
    </row>
    <row r="24" spans="1:28" s="54" customFormat="1" ht="13.5" thickBot="1">
      <c r="A24" s="36">
        <v>307</v>
      </c>
      <c r="B24" s="47"/>
      <c r="C24" s="47" t="s">
        <v>54</v>
      </c>
      <c r="D24" s="47"/>
      <c r="E24" s="48"/>
      <c r="F24" s="49">
        <v>0.4756944444444444</v>
      </c>
      <c r="G24" s="49">
        <v>0.5625</v>
      </c>
      <c r="H24" s="49">
        <v>0</v>
      </c>
      <c r="I24" s="49">
        <f t="shared" si="0"/>
        <v>0.08680555555555558</v>
      </c>
      <c r="J24" s="50"/>
      <c r="K24" s="51"/>
      <c r="L24" s="40"/>
      <c r="M24" s="46">
        <v>10</v>
      </c>
      <c r="N24" s="36">
        <v>15</v>
      </c>
      <c r="O24" s="36">
        <v>9</v>
      </c>
      <c r="P24" s="38">
        <v>5</v>
      </c>
      <c r="Q24" s="38">
        <v>10</v>
      </c>
      <c r="R24" s="39">
        <v>15</v>
      </c>
      <c r="S24" s="46">
        <v>17</v>
      </c>
      <c r="T24" s="36">
        <v>20</v>
      </c>
      <c r="U24" s="36">
        <v>10</v>
      </c>
      <c r="V24" s="36">
        <v>10</v>
      </c>
      <c r="W24" s="39"/>
      <c r="X24" s="37">
        <v>15</v>
      </c>
      <c r="Y24" s="52">
        <f t="shared" si="1"/>
        <v>136</v>
      </c>
      <c r="Z24" s="53">
        <f>Y24+L24</f>
        <v>136</v>
      </c>
      <c r="AA24" s="55" t="s">
        <v>58</v>
      </c>
      <c r="AB24" s="111"/>
    </row>
    <row r="25" spans="1:28" s="54" customFormat="1" ht="13.5" thickBot="1">
      <c r="A25" s="36">
        <v>305</v>
      </c>
      <c r="B25" s="47"/>
      <c r="C25" s="47" t="s">
        <v>53</v>
      </c>
      <c r="D25" s="47"/>
      <c r="E25" s="48"/>
      <c r="F25" s="49">
        <v>0.4618055555555556</v>
      </c>
      <c r="G25" s="49">
        <v>0.5388888888888889</v>
      </c>
      <c r="H25" s="49">
        <v>0</v>
      </c>
      <c r="I25" s="49">
        <f t="shared" si="0"/>
        <v>0.07708333333333328</v>
      </c>
      <c r="J25" s="50"/>
      <c r="K25" s="51"/>
      <c r="L25" s="40"/>
      <c r="M25" s="46">
        <v>10</v>
      </c>
      <c r="N25" s="36">
        <v>15</v>
      </c>
      <c r="O25" s="36">
        <v>15</v>
      </c>
      <c r="P25" s="38">
        <v>10</v>
      </c>
      <c r="Q25" s="38">
        <v>10</v>
      </c>
      <c r="R25" s="39">
        <v>15</v>
      </c>
      <c r="S25" s="46">
        <v>17</v>
      </c>
      <c r="T25" s="36">
        <v>20</v>
      </c>
      <c r="U25" s="36">
        <v>10</v>
      </c>
      <c r="V25" s="36">
        <v>0</v>
      </c>
      <c r="W25" s="39"/>
      <c r="X25" s="37">
        <v>15</v>
      </c>
      <c r="Y25" s="52">
        <f t="shared" si="1"/>
        <v>137</v>
      </c>
      <c r="Z25" s="53">
        <f>Y25-L25</f>
        <v>137</v>
      </c>
      <c r="AA25" s="48" t="s">
        <v>58</v>
      </c>
      <c r="AB25" s="111"/>
    </row>
    <row r="26" spans="1:28" s="54" customFormat="1" ht="24.75" customHeight="1">
      <c r="A26" s="64"/>
      <c r="B26" s="67"/>
      <c r="C26" s="67"/>
      <c r="D26" s="67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64"/>
    </row>
    <row r="27" spans="1:28" s="54" customFormat="1" ht="24.75" customHeight="1">
      <c r="A27" s="64"/>
      <c r="B27" s="67" t="s">
        <v>42</v>
      </c>
      <c r="C27" s="67"/>
      <c r="D27" s="67" t="s">
        <v>41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64"/>
    </row>
    <row r="28" spans="2:27" s="64" customFormat="1" ht="13.5" customHeight="1">
      <c r="B28" s="67"/>
      <c r="C28" s="67"/>
      <c r="D28" s="67"/>
      <c r="N28" s="65"/>
      <c r="AA28" s="65"/>
    </row>
    <row r="29" spans="2:27" s="64" customFormat="1" ht="12.75">
      <c r="B29" s="67"/>
      <c r="C29" s="67"/>
      <c r="D29" s="67"/>
      <c r="N29" s="65"/>
      <c r="AA29" s="65"/>
    </row>
    <row r="30" spans="2:27" s="64" customFormat="1" ht="12.75">
      <c r="B30" s="67"/>
      <c r="C30" s="67"/>
      <c r="D30" s="67"/>
      <c r="N30" s="65"/>
      <c r="AA30" s="65"/>
    </row>
    <row r="31" spans="2:27" s="64" customFormat="1" ht="12.75">
      <c r="B31" s="67"/>
      <c r="C31" s="67"/>
      <c r="D31" s="67"/>
      <c r="N31" s="65"/>
      <c r="AA31" s="65"/>
    </row>
    <row r="32" ht="12.75">
      <c r="AB32" s="64"/>
    </row>
    <row r="33" ht="12.75">
      <c r="AB33" s="64"/>
    </row>
    <row r="34" ht="12.75">
      <c r="AB34" s="64"/>
    </row>
    <row r="35" ht="12.75">
      <c r="AB35" s="64"/>
    </row>
    <row r="36" ht="12.75">
      <c r="AB36" s="64"/>
    </row>
  </sheetData>
  <mergeCells count="13">
    <mergeCell ref="B1:AA1"/>
    <mergeCell ref="A9:E9"/>
    <mergeCell ref="A10:E10"/>
    <mergeCell ref="B8:AA8"/>
    <mergeCell ref="B6:C6"/>
    <mergeCell ref="B7:C7"/>
    <mergeCell ref="B5:AA5"/>
    <mergeCell ref="B4:AA4"/>
    <mergeCell ref="Y9:Y11"/>
    <mergeCell ref="AA9:AA11"/>
    <mergeCell ref="Z9:Z11"/>
    <mergeCell ref="B3:AA3"/>
    <mergeCell ref="AB9:A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62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9" sqref="A19:IV25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0" style="4" hidden="1" customWidth="1"/>
    <col min="5" max="5" width="3.25390625" style="0" hidden="1" customWidth="1"/>
    <col min="6" max="7" width="8.125" style="0" bestFit="1" customWidth="1"/>
    <col min="8" max="8" width="7.125" style="0" bestFit="1" customWidth="1"/>
    <col min="9" max="9" width="14.125" style="0" customWidth="1"/>
    <col min="10" max="10" width="5.125" style="0" hidden="1" customWidth="1"/>
    <col min="11" max="11" width="9.25390625" style="0" hidden="1" customWidth="1"/>
    <col min="12" max="12" width="7.375" style="0" bestFit="1" customWidth="1"/>
    <col min="13" max="13" width="6.75390625" style="0" customWidth="1"/>
    <col min="14" max="14" width="3.75390625" style="0" customWidth="1"/>
    <col min="15" max="16" width="4.375" style="0" customWidth="1"/>
    <col min="17" max="17" width="4.375" style="1" customWidth="1"/>
    <col min="18" max="25" width="4.375" style="0" customWidth="1"/>
    <col min="26" max="26" width="6.375" style="0" customWidth="1"/>
    <col min="27" max="27" width="4.375" style="1" customWidth="1"/>
    <col min="28" max="28" width="8.125" style="0" customWidth="1"/>
    <col min="29" max="29" width="11.625" style="1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1:72" ht="8.25" customHeigh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1:71" s="3" customFormat="1" ht="18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1:71" s="3" customFormat="1" ht="18.7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1:71" s="3" customFormat="1" ht="18.75">
      <c r="A5" s="83">
        <v>39345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0.125</v>
      </c>
      <c r="E6" s="24"/>
      <c r="F6" s="31">
        <v>0.125</v>
      </c>
      <c r="G6" s="24"/>
      <c r="H6" s="24"/>
      <c r="I6" s="73"/>
      <c r="J6" s="73"/>
      <c r="K6" s="7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0.10416666666666667</v>
      </c>
      <c r="E7" s="24"/>
      <c r="F7" s="31">
        <v>0.10416666666666667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4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2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93">
        <v>3</v>
      </c>
      <c r="Z9" s="101" t="s">
        <v>21</v>
      </c>
      <c r="AA9" s="102" t="s">
        <v>22</v>
      </c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43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103"/>
      <c r="AA10" s="104"/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33" t="s">
        <v>34</v>
      </c>
      <c r="I11" s="42" t="s">
        <v>19</v>
      </c>
      <c r="J11" s="41" t="s">
        <v>32</v>
      </c>
      <c r="K11" s="35" t="s">
        <v>33</v>
      </c>
      <c r="L11" s="16" t="s">
        <v>20</v>
      </c>
      <c r="M11" s="44" t="s">
        <v>46</v>
      </c>
      <c r="N11" s="20" t="s">
        <v>35</v>
      </c>
      <c r="O11" s="20" t="s">
        <v>6</v>
      </c>
      <c r="P11" s="20" t="s">
        <v>7</v>
      </c>
      <c r="Q11" s="20" t="s">
        <v>36</v>
      </c>
      <c r="R11" s="20" t="s">
        <v>8</v>
      </c>
      <c r="S11" s="20" t="s">
        <v>10</v>
      </c>
      <c r="T11" s="20" t="s">
        <v>11</v>
      </c>
      <c r="U11" s="20" t="s">
        <v>12</v>
      </c>
      <c r="V11" s="20" t="s">
        <v>13</v>
      </c>
      <c r="W11" s="20" t="s">
        <v>14</v>
      </c>
      <c r="X11" s="20" t="s">
        <v>15</v>
      </c>
      <c r="Y11" s="94" t="s">
        <v>9</v>
      </c>
      <c r="Z11" s="103"/>
      <c r="AA11" s="104"/>
      <c r="AB11" s="97"/>
      <c r="AC11" s="109"/>
    </row>
    <row r="12" spans="1:29" s="54" customFormat="1" ht="15" customHeight="1">
      <c r="A12" s="62">
        <v>108</v>
      </c>
      <c r="B12" s="58" t="s">
        <v>48</v>
      </c>
      <c r="C12" s="58">
        <v>1056</v>
      </c>
      <c r="D12" s="59" t="s">
        <v>38</v>
      </c>
      <c r="E12" s="48"/>
      <c r="F12" s="49">
        <v>0.4618055555555556</v>
      </c>
      <c r="G12" s="49">
        <v>0.5395833333333333</v>
      </c>
      <c r="H12" s="49">
        <v>0</v>
      </c>
      <c r="I12" s="49">
        <f aca="true" t="shared" si="0" ref="I12:I17">G12-F12-H12</f>
        <v>0.07777777777777772</v>
      </c>
      <c r="J12" s="60"/>
      <c r="K12" s="61"/>
      <c r="L12" s="40"/>
      <c r="M12" s="45"/>
      <c r="N12" s="36">
        <v>10</v>
      </c>
      <c r="O12" s="36">
        <v>0</v>
      </c>
      <c r="P12" s="36">
        <v>20</v>
      </c>
      <c r="Q12" s="36">
        <v>10</v>
      </c>
      <c r="R12" s="36">
        <v>15</v>
      </c>
      <c r="S12" s="36">
        <v>20</v>
      </c>
      <c r="T12" s="36">
        <v>20</v>
      </c>
      <c r="U12" s="36">
        <v>20</v>
      </c>
      <c r="V12" s="36">
        <v>10</v>
      </c>
      <c r="W12" s="36">
        <v>30</v>
      </c>
      <c r="X12" s="36">
        <v>10</v>
      </c>
      <c r="Y12" s="38">
        <v>20</v>
      </c>
      <c r="Z12" s="46">
        <f aca="true" t="shared" si="1" ref="Z12:Z25">SUM(M12:Y12)</f>
        <v>185</v>
      </c>
      <c r="AA12" s="39">
        <f>Z12+L12</f>
        <v>185</v>
      </c>
      <c r="AB12" s="98">
        <v>1</v>
      </c>
      <c r="AC12" s="55"/>
    </row>
    <row r="13" spans="1:29" s="54" customFormat="1" ht="15" customHeight="1">
      <c r="A13" s="62">
        <v>102</v>
      </c>
      <c r="B13" s="58" t="s">
        <v>48</v>
      </c>
      <c r="C13" s="58">
        <v>1551</v>
      </c>
      <c r="D13" s="59" t="s">
        <v>38</v>
      </c>
      <c r="E13" s="48"/>
      <c r="F13" s="49">
        <v>0.4479166666666667</v>
      </c>
      <c r="G13" s="49">
        <v>0.548611111111111</v>
      </c>
      <c r="H13" s="49">
        <v>0</v>
      </c>
      <c r="I13" s="49">
        <f t="shared" si="0"/>
        <v>0.10069444444444436</v>
      </c>
      <c r="J13" s="60"/>
      <c r="K13" s="61"/>
      <c r="L13" s="40"/>
      <c r="M13" s="45"/>
      <c r="N13" s="36">
        <v>10</v>
      </c>
      <c r="O13" s="36">
        <v>8</v>
      </c>
      <c r="P13" s="36">
        <v>17</v>
      </c>
      <c r="Q13" s="36">
        <v>10</v>
      </c>
      <c r="R13" s="36">
        <v>15</v>
      </c>
      <c r="S13" s="36">
        <v>20</v>
      </c>
      <c r="T13" s="36">
        <v>0</v>
      </c>
      <c r="U13" s="36">
        <v>10</v>
      </c>
      <c r="V13" s="36">
        <v>10</v>
      </c>
      <c r="W13" s="36">
        <v>27</v>
      </c>
      <c r="X13" s="36">
        <v>10</v>
      </c>
      <c r="Y13" s="38">
        <v>20</v>
      </c>
      <c r="Z13" s="46">
        <f t="shared" si="1"/>
        <v>157</v>
      </c>
      <c r="AA13" s="39">
        <f>Z13+L13</f>
        <v>157</v>
      </c>
      <c r="AB13" s="99">
        <v>2</v>
      </c>
      <c r="AC13" s="110"/>
    </row>
    <row r="14" spans="1:29" s="54" customFormat="1" ht="15" customHeight="1">
      <c r="A14" s="62">
        <v>101</v>
      </c>
      <c r="B14" s="63" t="s">
        <v>48</v>
      </c>
      <c r="C14" s="58">
        <v>1058</v>
      </c>
      <c r="D14" s="59" t="s">
        <v>38</v>
      </c>
      <c r="E14" s="48"/>
      <c r="F14" s="49">
        <v>0.44097222222222227</v>
      </c>
      <c r="G14" s="49">
        <v>0.5395833333333333</v>
      </c>
      <c r="H14" s="49">
        <v>0</v>
      </c>
      <c r="I14" s="49">
        <f t="shared" si="0"/>
        <v>0.09861111111111104</v>
      </c>
      <c r="J14" s="60"/>
      <c r="K14" s="61"/>
      <c r="L14" s="40"/>
      <c r="M14" s="45"/>
      <c r="N14" s="36">
        <v>10</v>
      </c>
      <c r="O14" s="36">
        <v>5</v>
      </c>
      <c r="P14" s="36">
        <v>20</v>
      </c>
      <c r="Q14" s="36">
        <v>10</v>
      </c>
      <c r="R14" s="36">
        <v>15</v>
      </c>
      <c r="S14" s="36">
        <v>16</v>
      </c>
      <c r="T14" s="36">
        <v>0</v>
      </c>
      <c r="U14" s="36">
        <v>7</v>
      </c>
      <c r="V14" s="36">
        <v>10</v>
      </c>
      <c r="W14" s="36">
        <v>30</v>
      </c>
      <c r="X14" s="36">
        <v>10</v>
      </c>
      <c r="Y14" s="38">
        <v>20</v>
      </c>
      <c r="Z14" s="46">
        <f t="shared" si="1"/>
        <v>153</v>
      </c>
      <c r="AA14" s="39">
        <f>Z14+L14</f>
        <v>153</v>
      </c>
      <c r="AB14" s="99">
        <v>3</v>
      </c>
      <c r="AC14" s="111"/>
    </row>
    <row r="15" spans="1:29" s="54" customFormat="1" ht="15" customHeight="1">
      <c r="A15" s="62">
        <v>103</v>
      </c>
      <c r="B15" s="58" t="s">
        <v>48</v>
      </c>
      <c r="C15" s="58">
        <v>116</v>
      </c>
      <c r="D15" s="59" t="s">
        <v>38</v>
      </c>
      <c r="E15" s="48"/>
      <c r="F15" s="49">
        <v>0.5104166666666666</v>
      </c>
      <c r="G15" s="49">
        <v>0.6611111111111111</v>
      </c>
      <c r="H15" s="49">
        <v>0.003472222222222222</v>
      </c>
      <c r="I15" s="49">
        <f t="shared" si="0"/>
        <v>0.14722222222222225</v>
      </c>
      <c r="J15" s="60"/>
      <c r="K15" s="61"/>
      <c r="L15" s="115" t="s">
        <v>62</v>
      </c>
      <c r="M15" s="45"/>
      <c r="N15" s="36">
        <v>10</v>
      </c>
      <c r="O15" s="36">
        <v>5</v>
      </c>
      <c r="P15" s="36">
        <v>19</v>
      </c>
      <c r="Q15" s="36">
        <v>10</v>
      </c>
      <c r="R15" s="36">
        <v>20</v>
      </c>
      <c r="S15" s="36">
        <v>20</v>
      </c>
      <c r="T15" s="36">
        <v>20</v>
      </c>
      <c r="U15" s="36">
        <v>17</v>
      </c>
      <c r="V15" s="36">
        <v>10</v>
      </c>
      <c r="W15" s="36">
        <v>23</v>
      </c>
      <c r="X15" s="36">
        <v>10</v>
      </c>
      <c r="Y15" s="38">
        <v>20</v>
      </c>
      <c r="Z15" s="46">
        <f t="shared" si="1"/>
        <v>184</v>
      </c>
      <c r="AA15" s="39">
        <f>Z15</f>
        <v>184</v>
      </c>
      <c r="AB15" s="99" t="s">
        <v>57</v>
      </c>
      <c r="AC15" s="111" t="s">
        <v>61</v>
      </c>
    </row>
    <row r="16" spans="1:29" s="54" customFormat="1" ht="15" customHeight="1">
      <c r="A16" s="62">
        <v>106</v>
      </c>
      <c r="B16" s="47" t="s">
        <v>48</v>
      </c>
      <c r="C16" s="58">
        <v>828</v>
      </c>
      <c r="D16" s="59" t="s">
        <v>38</v>
      </c>
      <c r="E16" s="48"/>
      <c r="F16" s="49">
        <v>0.496527777777778</v>
      </c>
      <c r="G16" s="49">
        <v>0.6277777777777778</v>
      </c>
      <c r="H16" s="49">
        <v>0</v>
      </c>
      <c r="I16" s="49">
        <f t="shared" si="0"/>
        <v>0.13124999999999976</v>
      </c>
      <c r="J16" s="60"/>
      <c r="K16" s="61"/>
      <c r="L16" s="115" t="s">
        <v>62</v>
      </c>
      <c r="M16" s="45"/>
      <c r="N16" s="36">
        <v>10</v>
      </c>
      <c r="O16" s="36">
        <v>9</v>
      </c>
      <c r="P16" s="36">
        <v>14</v>
      </c>
      <c r="Q16" s="36">
        <v>10</v>
      </c>
      <c r="R16" s="36">
        <v>19</v>
      </c>
      <c r="S16" s="36">
        <v>20</v>
      </c>
      <c r="T16" s="36">
        <v>0</v>
      </c>
      <c r="U16" s="36">
        <v>17</v>
      </c>
      <c r="V16" s="36">
        <v>10</v>
      </c>
      <c r="W16" s="36">
        <v>30</v>
      </c>
      <c r="X16" s="36">
        <v>5</v>
      </c>
      <c r="Y16" s="38">
        <v>15</v>
      </c>
      <c r="Z16" s="46">
        <f t="shared" si="1"/>
        <v>159</v>
      </c>
      <c r="AA16" s="39">
        <f>Z16</f>
        <v>159</v>
      </c>
      <c r="AB16" s="99" t="s">
        <v>57</v>
      </c>
      <c r="AC16" s="111" t="s">
        <v>61</v>
      </c>
    </row>
    <row r="17" spans="1:29" s="54" customFormat="1" ht="15" customHeight="1">
      <c r="A17" s="62">
        <v>107</v>
      </c>
      <c r="B17" s="58" t="s">
        <v>48</v>
      </c>
      <c r="C17" s="58">
        <v>677</v>
      </c>
      <c r="D17" s="59" t="s">
        <v>38</v>
      </c>
      <c r="E17" s="48"/>
      <c r="F17" s="49">
        <v>0.49652777777777773</v>
      </c>
      <c r="G17" s="49">
        <v>0.6451388888888888</v>
      </c>
      <c r="H17" s="49">
        <v>0.006944444444444444</v>
      </c>
      <c r="I17" s="49">
        <f t="shared" si="0"/>
        <v>0.14166666666666664</v>
      </c>
      <c r="J17" s="60"/>
      <c r="K17" s="61"/>
      <c r="L17" s="115" t="s">
        <v>62</v>
      </c>
      <c r="M17" s="45">
        <v>-11</v>
      </c>
      <c r="N17" s="36">
        <v>10</v>
      </c>
      <c r="O17" s="36">
        <v>10</v>
      </c>
      <c r="P17" s="36">
        <v>14</v>
      </c>
      <c r="Q17" s="36">
        <v>10</v>
      </c>
      <c r="R17" s="36">
        <v>14</v>
      </c>
      <c r="S17" s="36">
        <v>20</v>
      </c>
      <c r="T17" s="36">
        <v>0</v>
      </c>
      <c r="U17" s="36">
        <v>17</v>
      </c>
      <c r="V17" s="36">
        <v>10</v>
      </c>
      <c r="W17" s="36">
        <v>12</v>
      </c>
      <c r="X17" s="36">
        <v>5</v>
      </c>
      <c r="Y17" s="38">
        <v>20</v>
      </c>
      <c r="Z17" s="46">
        <f t="shared" si="1"/>
        <v>131</v>
      </c>
      <c r="AA17" s="39">
        <f>Z17</f>
        <v>131</v>
      </c>
      <c r="AB17" s="99" t="s">
        <v>57</v>
      </c>
      <c r="AC17" s="111" t="s">
        <v>61</v>
      </c>
    </row>
    <row r="18" spans="1:72" s="64" customFormat="1" ht="15" customHeight="1">
      <c r="A18" s="62">
        <v>112</v>
      </c>
      <c r="B18" s="58" t="s">
        <v>48</v>
      </c>
      <c r="C18" s="58">
        <v>821</v>
      </c>
      <c r="D18" s="59" t="s">
        <v>38</v>
      </c>
      <c r="E18" s="48"/>
      <c r="F18" s="49">
        <v>0.53125</v>
      </c>
      <c r="G18" s="49" t="s">
        <v>45</v>
      </c>
      <c r="H18" s="49">
        <v>0</v>
      </c>
      <c r="I18" s="49"/>
      <c r="J18" s="60"/>
      <c r="K18" s="61"/>
      <c r="L18" s="115" t="s">
        <v>62</v>
      </c>
      <c r="M18" s="45">
        <v>-40</v>
      </c>
      <c r="N18" s="36">
        <v>10</v>
      </c>
      <c r="O18" s="36">
        <v>10</v>
      </c>
      <c r="P18" s="36">
        <v>8</v>
      </c>
      <c r="Q18" s="36">
        <v>10</v>
      </c>
      <c r="R18" s="36">
        <v>9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8">
        <v>15</v>
      </c>
      <c r="Z18" s="46">
        <f t="shared" si="1"/>
        <v>22</v>
      </c>
      <c r="AA18" s="39">
        <f>Z18</f>
        <v>22</v>
      </c>
      <c r="AB18" s="99" t="s">
        <v>57</v>
      </c>
      <c r="AC18" s="111" t="s">
        <v>61</v>
      </c>
      <c r="AJ18" s="65"/>
      <c r="AQ18" s="65"/>
      <c r="BA18" s="65"/>
      <c r="BI18" s="65"/>
      <c r="BP18" s="65"/>
      <c r="BS18" s="65"/>
      <c r="BT18" s="65"/>
    </row>
    <row r="19" spans="1:29" s="54" customFormat="1" ht="15" customHeight="1" hidden="1" thickBot="1">
      <c r="A19" s="62">
        <v>105</v>
      </c>
      <c r="B19" s="58" t="s">
        <v>47</v>
      </c>
      <c r="C19" s="58">
        <v>86</v>
      </c>
      <c r="D19" s="59" t="s">
        <v>38</v>
      </c>
      <c r="E19" s="48"/>
      <c r="F19" s="49">
        <v>0.4548611111111111</v>
      </c>
      <c r="G19" s="49">
        <v>0.5756944444444444</v>
      </c>
      <c r="H19" s="49">
        <v>0</v>
      </c>
      <c r="I19" s="49">
        <f aca="true" t="shared" si="2" ref="I19:I25">G19-F19-H19</f>
        <v>0.12083333333333329</v>
      </c>
      <c r="J19" s="66"/>
      <c r="K19" s="51"/>
      <c r="L19" s="40">
        <v>-12</v>
      </c>
      <c r="M19" s="45">
        <v>-25</v>
      </c>
      <c r="N19" s="36">
        <v>10</v>
      </c>
      <c r="O19" s="36">
        <v>5</v>
      </c>
      <c r="P19" s="36">
        <v>13</v>
      </c>
      <c r="Q19" s="36">
        <v>10</v>
      </c>
      <c r="R19" s="36">
        <v>20</v>
      </c>
      <c r="S19" s="36">
        <v>3</v>
      </c>
      <c r="T19" s="36">
        <v>20</v>
      </c>
      <c r="U19" s="36">
        <v>17</v>
      </c>
      <c r="V19" s="36">
        <v>10</v>
      </c>
      <c r="W19" s="36">
        <v>30</v>
      </c>
      <c r="X19" s="36">
        <v>10</v>
      </c>
      <c r="Y19" s="38">
        <v>20</v>
      </c>
      <c r="Z19" s="46">
        <f t="shared" si="1"/>
        <v>143</v>
      </c>
      <c r="AA19" s="39">
        <f>Z19+L19</f>
        <v>131</v>
      </c>
      <c r="AB19" s="99">
        <v>1</v>
      </c>
      <c r="AC19" s="111"/>
    </row>
    <row r="20" spans="1:72" s="64" customFormat="1" ht="15" customHeight="1" hidden="1" thickBot="1">
      <c r="A20" s="62">
        <v>117</v>
      </c>
      <c r="B20" s="58" t="s">
        <v>47</v>
      </c>
      <c r="C20" s="58">
        <v>1302</v>
      </c>
      <c r="D20" s="59" t="s">
        <v>38</v>
      </c>
      <c r="E20" s="48"/>
      <c r="F20" s="49">
        <v>0.517361111111111</v>
      </c>
      <c r="G20" s="49">
        <v>0.625</v>
      </c>
      <c r="H20" s="49">
        <v>0.008703703703703703</v>
      </c>
      <c r="I20" s="49">
        <f t="shared" si="2"/>
        <v>0.09893518518518525</v>
      </c>
      <c r="J20" s="60"/>
      <c r="K20" s="51"/>
      <c r="L20" s="40"/>
      <c r="M20" s="45"/>
      <c r="N20" s="36">
        <v>10</v>
      </c>
      <c r="O20" s="36">
        <v>0</v>
      </c>
      <c r="P20" s="36">
        <v>17</v>
      </c>
      <c r="Q20" s="36">
        <v>0</v>
      </c>
      <c r="R20" s="36">
        <v>9</v>
      </c>
      <c r="S20" s="36">
        <v>14</v>
      </c>
      <c r="T20" s="36">
        <v>0</v>
      </c>
      <c r="U20" s="36">
        <v>7</v>
      </c>
      <c r="V20" s="36">
        <v>10</v>
      </c>
      <c r="W20" s="36">
        <v>18</v>
      </c>
      <c r="X20" s="36">
        <v>10</v>
      </c>
      <c r="Y20" s="38">
        <v>20</v>
      </c>
      <c r="Z20" s="46">
        <f t="shared" si="1"/>
        <v>115</v>
      </c>
      <c r="AA20" s="39">
        <f>Z20+L20</f>
        <v>115</v>
      </c>
      <c r="AB20" s="99">
        <v>2</v>
      </c>
      <c r="AC20" s="111"/>
      <c r="AJ20" s="65"/>
      <c r="AQ20" s="65"/>
      <c r="BA20" s="65"/>
      <c r="BI20" s="65"/>
      <c r="BP20" s="65"/>
      <c r="BS20" s="65"/>
      <c r="BT20" s="65"/>
    </row>
    <row r="21" spans="1:72" s="64" customFormat="1" ht="15" customHeight="1" hidden="1" thickBot="1">
      <c r="A21" s="62">
        <v>118</v>
      </c>
      <c r="B21" s="58" t="s">
        <v>47</v>
      </c>
      <c r="C21" s="58">
        <v>1295</v>
      </c>
      <c r="D21" s="59" t="s">
        <v>38</v>
      </c>
      <c r="E21" s="48"/>
      <c r="F21" s="49">
        <v>0.5381944444444444</v>
      </c>
      <c r="G21" s="49">
        <v>0.6541666666666667</v>
      </c>
      <c r="H21" s="49">
        <v>0</v>
      </c>
      <c r="I21" s="49">
        <f t="shared" si="2"/>
        <v>0.11597222222222225</v>
      </c>
      <c r="J21" s="66"/>
      <c r="K21" s="51"/>
      <c r="L21" s="40">
        <v>-9</v>
      </c>
      <c r="M21" s="45">
        <v>-35</v>
      </c>
      <c r="N21" s="36">
        <v>0</v>
      </c>
      <c r="O21" s="36">
        <v>0</v>
      </c>
      <c r="P21" s="36">
        <v>5</v>
      </c>
      <c r="Q21" s="36">
        <v>0</v>
      </c>
      <c r="R21" s="36">
        <v>4</v>
      </c>
      <c r="S21" s="36">
        <v>14</v>
      </c>
      <c r="T21" s="36">
        <v>0</v>
      </c>
      <c r="U21" s="36">
        <v>2</v>
      </c>
      <c r="V21" s="36">
        <v>0</v>
      </c>
      <c r="W21" s="36">
        <v>0</v>
      </c>
      <c r="X21" s="36">
        <v>10</v>
      </c>
      <c r="Y21" s="38">
        <v>5</v>
      </c>
      <c r="Z21" s="46">
        <f t="shared" si="1"/>
        <v>5</v>
      </c>
      <c r="AA21" s="39">
        <f>Z21+L21</f>
        <v>-4</v>
      </c>
      <c r="AB21" s="99">
        <v>3</v>
      </c>
      <c r="AC21" s="111"/>
      <c r="AJ21" s="65"/>
      <c r="AQ21" s="65"/>
      <c r="BA21" s="65"/>
      <c r="BI21" s="65"/>
      <c r="BP21" s="65"/>
      <c r="BS21" s="65"/>
      <c r="BT21" s="65"/>
    </row>
    <row r="22" spans="1:29" s="54" customFormat="1" ht="15" customHeight="1" hidden="1" thickBot="1">
      <c r="A22" s="62">
        <v>100</v>
      </c>
      <c r="B22" s="58" t="s">
        <v>47</v>
      </c>
      <c r="C22" s="58">
        <v>93</v>
      </c>
      <c r="D22" s="59" t="s">
        <v>38</v>
      </c>
      <c r="E22" s="48"/>
      <c r="F22" s="49">
        <v>0.43402777777777773</v>
      </c>
      <c r="G22" s="49">
        <v>0.5618055555555556</v>
      </c>
      <c r="H22" s="49">
        <v>0</v>
      </c>
      <c r="I22" s="49">
        <f t="shared" si="2"/>
        <v>0.12777777777777782</v>
      </c>
      <c r="J22" s="60"/>
      <c r="K22" s="51"/>
      <c r="L22" s="115" t="s">
        <v>62</v>
      </c>
      <c r="M22" s="45"/>
      <c r="N22" s="36">
        <v>10</v>
      </c>
      <c r="O22" s="36">
        <v>10</v>
      </c>
      <c r="P22" s="36">
        <v>20</v>
      </c>
      <c r="Q22" s="36">
        <v>0</v>
      </c>
      <c r="R22" s="36">
        <v>15</v>
      </c>
      <c r="S22" s="36">
        <v>20</v>
      </c>
      <c r="T22" s="36">
        <v>0</v>
      </c>
      <c r="U22" s="36">
        <v>7</v>
      </c>
      <c r="V22" s="36">
        <v>10</v>
      </c>
      <c r="W22" s="36">
        <v>22</v>
      </c>
      <c r="X22" s="36">
        <v>10</v>
      </c>
      <c r="Y22" s="38">
        <v>15</v>
      </c>
      <c r="Z22" s="46">
        <f t="shared" si="1"/>
        <v>139</v>
      </c>
      <c r="AA22" s="39">
        <f>Z22</f>
        <v>139</v>
      </c>
      <c r="AB22" s="99" t="s">
        <v>57</v>
      </c>
      <c r="AC22" s="111" t="s">
        <v>61</v>
      </c>
    </row>
    <row r="23" spans="1:73" s="64" customFormat="1" ht="15" customHeight="1" hidden="1" thickBot="1">
      <c r="A23" s="62">
        <v>111</v>
      </c>
      <c r="B23" s="58" t="s">
        <v>49</v>
      </c>
      <c r="C23" s="58">
        <v>1431</v>
      </c>
      <c r="D23" s="58" t="s">
        <v>38</v>
      </c>
      <c r="E23" s="48"/>
      <c r="F23" s="49">
        <v>0.5243055555555556</v>
      </c>
      <c r="G23" s="49">
        <v>0.65</v>
      </c>
      <c r="H23" s="49">
        <v>0.005555555555555556</v>
      </c>
      <c r="I23" s="49">
        <f t="shared" si="2"/>
        <v>0.12013888888888889</v>
      </c>
      <c r="J23" s="60"/>
      <c r="K23" s="51"/>
      <c r="L23" s="40">
        <v>-12</v>
      </c>
      <c r="M23" s="45"/>
      <c r="N23" s="36">
        <v>10</v>
      </c>
      <c r="O23" s="36">
        <v>8</v>
      </c>
      <c r="P23" s="36">
        <v>20</v>
      </c>
      <c r="Q23" s="36">
        <v>10</v>
      </c>
      <c r="R23" s="36">
        <v>9</v>
      </c>
      <c r="S23" s="36">
        <v>17</v>
      </c>
      <c r="T23" s="36">
        <v>20</v>
      </c>
      <c r="U23" s="36">
        <v>20</v>
      </c>
      <c r="V23" s="36">
        <v>10</v>
      </c>
      <c r="W23" s="36">
        <v>24</v>
      </c>
      <c r="X23" s="36">
        <v>10</v>
      </c>
      <c r="Y23" s="38">
        <v>20</v>
      </c>
      <c r="Z23" s="46">
        <f t="shared" si="1"/>
        <v>178</v>
      </c>
      <c r="AA23" s="39">
        <f>Z23+L23</f>
        <v>166</v>
      </c>
      <c r="AB23" s="100">
        <v>1</v>
      </c>
      <c r="AC23" s="55"/>
      <c r="AK23" s="65"/>
      <c r="AR23" s="65"/>
      <c r="BB23" s="65"/>
      <c r="BJ23" s="65"/>
      <c r="BQ23" s="65"/>
      <c r="BT23" s="65"/>
      <c r="BU23" s="65"/>
    </row>
    <row r="24" spans="1:72" s="64" customFormat="1" ht="15" customHeight="1" hidden="1" thickBot="1">
      <c r="A24" s="62">
        <v>114</v>
      </c>
      <c r="B24" s="58" t="s">
        <v>49</v>
      </c>
      <c r="C24" s="58">
        <v>1285</v>
      </c>
      <c r="D24" s="59" t="s">
        <v>38</v>
      </c>
      <c r="E24" s="48"/>
      <c r="F24" s="49">
        <v>0.545138888888889</v>
      </c>
      <c r="G24" s="49">
        <v>0.6569444444444444</v>
      </c>
      <c r="H24" s="49">
        <v>0</v>
      </c>
      <c r="I24" s="49">
        <f t="shared" si="2"/>
        <v>0.11180555555555549</v>
      </c>
      <c r="J24" s="60"/>
      <c r="K24" s="51"/>
      <c r="L24" s="40">
        <v>-6</v>
      </c>
      <c r="M24" s="45"/>
      <c r="N24" s="36">
        <v>10</v>
      </c>
      <c r="O24" s="36">
        <v>9</v>
      </c>
      <c r="P24" s="36">
        <v>20</v>
      </c>
      <c r="Q24" s="36">
        <v>10</v>
      </c>
      <c r="R24" s="36">
        <v>19</v>
      </c>
      <c r="S24" s="36">
        <v>14</v>
      </c>
      <c r="T24" s="36">
        <v>0</v>
      </c>
      <c r="U24" s="36">
        <v>20</v>
      </c>
      <c r="V24" s="36">
        <v>10</v>
      </c>
      <c r="W24" s="36">
        <v>0</v>
      </c>
      <c r="X24" s="36">
        <v>0</v>
      </c>
      <c r="Y24" s="38">
        <v>20</v>
      </c>
      <c r="Z24" s="105">
        <f t="shared" si="1"/>
        <v>132</v>
      </c>
      <c r="AA24" s="106">
        <f>Z24+L24</f>
        <v>126</v>
      </c>
      <c r="AB24" s="99">
        <v>2</v>
      </c>
      <c r="AC24" s="48"/>
      <c r="AJ24" s="65"/>
      <c r="AQ24" s="65"/>
      <c r="BA24" s="65"/>
      <c r="BI24" s="65"/>
      <c r="BP24" s="65"/>
      <c r="BS24" s="65"/>
      <c r="BT24" s="65"/>
    </row>
    <row r="25" spans="1:72" s="64" customFormat="1" ht="15" customHeight="1" hidden="1" thickBot="1">
      <c r="A25" s="62">
        <v>116</v>
      </c>
      <c r="B25" s="58" t="s">
        <v>49</v>
      </c>
      <c r="C25" s="58">
        <v>824</v>
      </c>
      <c r="D25" s="59" t="s">
        <v>38</v>
      </c>
      <c r="E25" s="48"/>
      <c r="F25" s="49">
        <v>0.5034722222222222</v>
      </c>
      <c r="G25" s="49">
        <v>0.6465277777777778</v>
      </c>
      <c r="H25" s="49">
        <v>0.006944444444444444</v>
      </c>
      <c r="I25" s="49">
        <f t="shared" si="2"/>
        <v>0.13611111111111115</v>
      </c>
      <c r="J25" s="66"/>
      <c r="K25" s="51"/>
      <c r="L25" s="115" t="s">
        <v>62</v>
      </c>
      <c r="M25" s="45"/>
      <c r="N25" s="36">
        <v>10</v>
      </c>
      <c r="O25" s="36">
        <v>4</v>
      </c>
      <c r="P25" s="36">
        <v>20</v>
      </c>
      <c r="Q25" s="36">
        <v>10</v>
      </c>
      <c r="R25" s="36">
        <v>20</v>
      </c>
      <c r="S25" s="36">
        <v>17</v>
      </c>
      <c r="T25" s="36">
        <v>0</v>
      </c>
      <c r="U25" s="36">
        <v>20</v>
      </c>
      <c r="V25" s="36">
        <v>10</v>
      </c>
      <c r="W25" s="36">
        <v>5</v>
      </c>
      <c r="X25" s="36">
        <v>10</v>
      </c>
      <c r="Y25" s="38">
        <v>15</v>
      </c>
      <c r="Z25" s="46">
        <f t="shared" si="1"/>
        <v>141</v>
      </c>
      <c r="AA25" s="39">
        <f>Z25</f>
        <v>141</v>
      </c>
      <c r="AB25" s="99" t="s">
        <v>57</v>
      </c>
      <c r="AC25" s="111" t="s">
        <v>61</v>
      </c>
      <c r="AJ25" s="65"/>
      <c r="AQ25" s="65"/>
      <c r="BA25" s="65"/>
      <c r="BI25" s="65"/>
      <c r="BP25" s="65"/>
      <c r="BS25" s="65"/>
      <c r="BT25" s="65"/>
    </row>
    <row r="26" spans="2:72" s="64" customFormat="1" ht="24.75" customHeight="1">
      <c r="B26" s="67"/>
      <c r="C26" s="67"/>
      <c r="D26" s="67"/>
      <c r="Q26" s="65"/>
      <c r="AA26" s="65"/>
      <c r="AC26" s="114"/>
      <c r="AJ26" s="65"/>
      <c r="AQ26" s="65"/>
      <c r="BA26" s="65"/>
      <c r="BI26" s="65"/>
      <c r="BP26" s="65"/>
      <c r="BS26" s="65"/>
      <c r="BT26" s="65"/>
    </row>
    <row r="27" spans="2:72" s="64" customFormat="1" ht="12.75">
      <c r="B27" s="67"/>
      <c r="C27" s="67"/>
      <c r="D27" s="67"/>
      <c r="Q27" s="65"/>
      <c r="AA27" s="65"/>
      <c r="AB27" s="116"/>
      <c r="AC27" s="117"/>
      <c r="AJ27" s="65"/>
      <c r="AQ27" s="65"/>
      <c r="BA27" s="65"/>
      <c r="BI27" s="65"/>
      <c r="BP27" s="65"/>
      <c r="BS27" s="65"/>
      <c r="BT27" s="65"/>
    </row>
    <row r="28" spans="2:72" s="64" customFormat="1" ht="12.75">
      <c r="B28" s="67"/>
      <c r="C28" s="67"/>
      <c r="D28" s="67"/>
      <c r="Q28" s="65"/>
      <c r="AA28" s="65"/>
      <c r="AB28" s="116"/>
      <c r="AC28" s="114"/>
      <c r="AJ28" s="65"/>
      <c r="AQ28" s="65"/>
      <c r="BA28" s="65"/>
      <c r="BI28" s="65"/>
      <c r="BP28" s="65"/>
      <c r="BS28" s="65"/>
      <c r="BT28" s="65"/>
    </row>
    <row r="29" spans="2:72" s="64" customFormat="1" ht="12.75">
      <c r="B29" s="67"/>
      <c r="C29" s="67"/>
      <c r="D29" s="67"/>
      <c r="Q29" s="65"/>
      <c r="AA29" s="65"/>
      <c r="AB29" s="116"/>
      <c r="AC29" s="114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Q30" s="65"/>
      <c r="AA30" s="65"/>
      <c r="AB30" s="116"/>
      <c r="AC30" s="114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Q31" s="65"/>
      <c r="AA31" s="65"/>
      <c r="AB31" s="116"/>
      <c r="AC31" s="117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Q32" s="65"/>
      <c r="AA32" s="65"/>
      <c r="AB32" s="116"/>
      <c r="AC32" s="114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Q33" s="65"/>
      <c r="AA33" s="65"/>
      <c r="AB33" s="116"/>
      <c r="AC33" s="114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Q34" s="65"/>
      <c r="AA34" s="65"/>
      <c r="AB34" s="116"/>
      <c r="AC34" s="112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Q35" s="65"/>
      <c r="AA35" s="65"/>
      <c r="AB35" s="116"/>
      <c r="AC35" s="117"/>
      <c r="AJ35" s="65"/>
      <c r="AQ35" s="65"/>
      <c r="BA35" s="65"/>
      <c r="BI35" s="65"/>
      <c r="BP35" s="65"/>
      <c r="BS35" s="65"/>
      <c r="BT35" s="65"/>
    </row>
    <row r="36" spans="28:29" ht="12.75">
      <c r="AB36" s="118"/>
      <c r="AC36" s="112"/>
    </row>
    <row r="37" spans="28:29" ht="12.75">
      <c r="AB37" s="118"/>
      <c r="AC37" s="112"/>
    </row>
    <row r="38" spans="28:29" ht="12.75">
      <c r="AB38" s="118"/>
      <c r="AC38" s="112"/>
    </row>
    <row r="39" spans="28:29" ht="12.75">
      <c r="AB39" s="118"/>
      <c r="AC39" s="112"/>
    </row>
    <row r="40" spans="28:29" ht="12.75">
      <c r="AB40" s="118"/>
      <c r="AC40" s="112"/>
    </row>
    <row r="41" spans="28:29" ht="12.75">
      <c r="AB41" s="118"/>
      <c r="AC41" s="112"/>
    </row>
    <row r="42" spans="28:29" ht="12.75">
      <c r="AB42" s="118"/>
      <c r="AC42" s="112"/>
    </row>
    <row r="43" spans="28:29" ht="12.75">
      <c r="AB43" s="118"/>
      <c r="AC43" s="112"/>
    </row>
    <row r="44" spans="28:29" ht="12.75">
      <c r="AB44" s="118"/>
      <c r="AC44" s="112"/>
    </row>
    <row r="45" spans="28:29" ht="12.75">
      <c r="AB45" s="118"/>
      <c r="AC45" s="112"/>
    </row>
    <row r="46" spans="28:29" ht="12.75">
      <c r="AB46" s="118"/>
      <c r="AC46" s="112"/>
    </row>
    <row r="47" spans="28:29" ht="12.75">
      <c r="AB47" s="118"/>
      <c r="AC47" s="113"/>
    </row>
    <row r="48" spans="28:29" ht="12.75">
      <c r="AB48" s="118"/>
      <c r="AC48" s="113"/>
    </row>
    <row r="49" spans="28:29" ht="12.75">
      <c r="AB49" s="118"/>
      <c r="AC49" s="113"/>
    </row>
    <row r="50" spans="28:29" ht="12.75">
      <c r="AB50" s="118"/>
      <c r="AC50" s="113"/>
    </row>
    <row r="51" spans="28:29" ht="12.75">
      <c r="AB51" s="118"/>
      <c r="AC51" s="119"/>
    </row>
    <row r="52" spans="28:29" ht="12.75">
      <c r="AB52" s="118"/>
      <c r="AC52" s="119"/>
    </row>
    <row r="53" spans="28:29" ht="12.75">
      <c r="AB53" s="118"/>
      <c r="AC53" s="119"/>
    </row>
    <row r="54" spans="28:29" ht="12.75">
      <c r="AB54" s="118"/>
      <c r="AC54" s="119"/>
    </row>
    <row r="55" spans="28:29" ht="12.75">
      <c r="AB55" s="118"/>
      <c r="AC55" s="119"/>
    </row>
    <row r="56" spans="28:29" ht="12.75">
      <c r="AB56" s="118"/>
      <c r="AC56" s="119"/>
    </row>
    <row r="57" spans="28:29" ht="12.75">
      <c r="AB57" s="118"/>
      <c r="AC57" s="119"/>
    </row>
    <row r="58" spans="28:29" ht="12.75">
      <c r="AB58" s="118"/>
      <c r="AC58" s="119"/>
    </row>
    <row r="59" spans="28:29" ht="12.75">
      <c r="AB59" s="118"/>
      <c r="AC59" s="119"/>
    </row>
    <row r="60" spans="28:29" ht="12.75">
      <c r="AB60" s="118"/>
      <c r="AC60" s="119"/>
    </row>
    <row r="61" spans="28:29" ht="12.75">
      <c r="AB61" s="118"/>
      <c r="AC61" s="119"/>
    </row>
    <row r="62" spans="28:29" ht="12.75">
      <c r="AB62" s="118"/>
      <c r="AC62" s="119"/>
    </row>
  </sheetData>
  <mergeCells count="13">
    <mergeCell ref="AB9:AB11"/>
    <mergeCell ref="A4:AB4"/>
    <mergeCell ref="A3:AB3"/>
    <mergeCell ref="AC9:AC11"/>
    <mergeCell ref="A1:AB1"/>
    <mergeCell ref="A10:E10"/>
    <mergeCell ref="B6:C6"/>
    <mergeCell ref="B7:C7"/>
    <mergeCell ref="A9:E9"/>
    <mergeCell ref="I6:K6"/>
    <mergeCell ref="A5:AB5"/>
    <mergeCell ref="Z9:Z11"/>
    <mergeCell ref="AA9:AA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7" sqref="A17:IV23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16.75390625" style="4" hidden="1" customWidth="1"/>
    <col min="5" max="5" width="3.25390625" style="0" hidden="1" customWidth="1"/>
    <col min="6" max="7" width="8.125" style="0" bestFit="1" customWidth="1"/>
    <col min="8" max="8" width="9.375" style="0" customWidth="1"/>
    <col min="9" max="9" width="8.75390625" style="0" bestFit="1" customWidth="1"/>
    <col min="10" max="10" width="3.125" style="0" hidden="1" customWidth="1"/>
    <col min="11" max="11" width="3.00390625" style="0" hidden="1" customWidth="1"/>
    <col min="12" max="12" width="7.375" style="1" bestFit="1" customWidth="1"/>
    <col min="13" max="13" width="3.625" style="1" customWidth="1"/>
    <col min="14" max="14" width="5.125" style="0" customWidth="1"/>
    <col min="15" max="24" width="4.375" style="0" customWidth="1"/>
    <col min="25" max="25" width="4.375" style="1" customWidth="1"/>
    <col min="26" max="26" width="5.125" style="0" customWidth="1"/>
    <col min="27" max="28" width="7.375" style="0" bestFit="1" customWidth="1"/>
    <col min="29" max="29" width="11.625" style="0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2:72" ht="23.25">
      <c r="B1" s="86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2:72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2:71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2:71" s="3" customFormat="1" ht="18.75">
      <c r="B4" s="73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2:71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0.11805555555555557</v>
      </c>
      <c r="F6" s="31">
        <v>0.11805555555555557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0.09722222222222222</v>
      </c>
      <c r="F7" s="31">
        <v>0.09722222222222222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84"/>
      <c r="C8" s="84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93">
        <v>3</v>
      </c>
      <c r="Z9" s="121" t="s">
        <v>21</v>
      </c>
      <c r="AA9" s="122"/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88"/>
      <c r="AA10" s="123" t="s">
        <v>22</v>
      </c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16" t="s">
        <v>20</v>
      </c>
      <c r="M11" s="94" t="s">
        <v>46</v>
      </c>
      <c r="N11" s="20" t="s">
        <v>35</v>
      </c>
      <c r="O11" s="20" t="s">
        <v>27</v>
      </c>
      <c r="P11" s="20" t="s">
        <v>26</v>
      </c>
      <c r="Q11" s="20" t="s">
        <v>6</v>
      </c>
      <c r="R11" s="20" t="s">
        <v>36</v>
      </c>
      <c r="S11" s="20" t="s">
        <v>16</v>
      </c>
      <c r="T11" s="20" t="s">
        <v>11</v>
      </c>
      <c r="U11" s="20" t="s">
        <v>12</v>
      </c>
      <c r="V11" s="20" t="s">
        <v>13</v>
      </c>
      <c r="W11" s="20" t="s">
        <v>14</v>
      </c>
      <c r="X11" s="120" t="s">
        <v>15</v>
      </c>
      <c r="Y11" s="94" t="s">
        <v>9</v>
      </c>
      <c r="Z11" s="89"/>
      <c r="AA11" s="124"/>
      <c r="AB11" s="97"/>
      <c r="AC11" s="109"/>
    </row>
    <row r="12" spans="1:29" s="54" customFormat="1" ht="15" customHeight="1">
      <c r="A12" s="36">
        <v>203</v>
      </c>
      <c r="B12" s="47" t="s">
        <v>48</v>
      </c>
      <c r="C12" s="47">
        <v>114</v>
      </c>
      <c r="D12" s="47" t="s">
        <v>39</v>
      </c>
      <c r="E12" s="48"/>
      <c r="F12" s="49">
        <v>0.4826388888888889</v>
      </c>
      <c r="G12" s="49">
        <v>0.56875</v>
      </c>
      <c r="H12" s="49">
        <v>0</v>
      </c>
      <c r="I12" s="49">
        <f aca="true" t="shared" si="0" ref="I12:I23">G12-F12-H12</f>
        <v>0.08611111111111108</v>
      </c>
      <c r="J12" s="50"/>
      <c r="K12" s="61"/>
      <c r="L12" s="36"/>
      <c r="M12" s="38"/>
      <c r="N12" s="36">
        <v>10</v>
      </c>
      <c r="O12" s="36">
        <v>15</v>
      </c>
      <c r="P12" s="36">
        <v>13</v>
      </c>
      <c r="Q12" s="36">
        <v>0</v>
      </c>
      <c r="R12" s="36">
        <v>10</v>
      </c>
      <c r="S12" s="36">
        <v>0</v>
      </c>
      <c r="T12" s="36">
        <v>20</v>
      </c>
      <c r="U12" s="36">
        <v>2</v>
      </c>
      <c r="V12" s="36">
        <v>10</v>
      </c>
      <c r="W12" s="36">
        <v>27</v>
      </c>
      <c r="X12" s="36">
        <v>0</v>
      </c>
      <c r="Y12" s="38">
        <v>15</v>
      </c>
      <c r="Z12" s="46">
        <f aca="true" t="shared" si="1" ref="Z12:Z23">SUM(M12:Y12)</f>
        <v>122</v>
      </c>
      <c r="AA12" s="39">
        <f aca="true" t="shared" si="2" ref="AA12:AA17">Z12+L12</f>
        <v>122</v>
      </c>
      <c r="AB12" s="99">
        <v>1</v>
      </c>
      <c r="AC12" s="36"/>
    </row>
    <row r="13" spans="1:29" s="54" customFormat="1" ht="15" customHeight="1">
      <c r="A13" s="36">
        <v>202</v>
      </c>
      <c r="B13" s="58" t="s">
        <v>48</v>
      </c>
      <c r="C13" s="47">
        <v>1551</v>
      </c>
      <c r="D13" s="47" t="s">
        <v>39</v>
      </c>
      <c r="E13" s="48"/>
      <c r="F13" s="68">
        <v>0.4479166666666667</v>
      </c>
      <c r="G13" s="68">
        <v>0.5111111111111112</v>
      </c>
      <c r="H13" s="68">
        <v>0</v>
      </c>
      <c r="I13" s="49">
        <f t="shared" si="0"/>
        <v>0.0631944444444445</v>
      </c>
      <c r="J13" s="50"/>
      <c r="K13" s="61"/>
      <c r="L13" s="36"/>
      <c r="M13" s="38"/>
      <c r="N13" s="36">
        <v>10</v>
      </c>
      <c r="O13" s="36">
        <v>15</v>
      </c>
      <c r="P13" s="36">
        <v>5</v>
      </c>
      <c r="Q13" s="36">
        <v>10</v>
      </c>
      <c r="R13" s="36">
        <v>10</v>
      </c>
      <c r="S13" s="36">
        <v>0</v>
      </c>
      <c r="T13" s="36">
        <v>0</v>
      </c>
      <c r="U13" s="36">
        <v>7</v>
      </c>
      <c r="V13" s="36">
        <v>10</v>
      </c>
      <c r="W13" s="36">
        <v>27</v>
      </c>
      <c r="X13" s="36">
        <v>10</v>
      </c>
      <c r="Y13" s="38">
        <v>15</v>
      </c>
      <c r="Z13" s="46">
        <f t="shared" si="1"/>
        <v>119</v>
      </c>
      <c r="AA13" s="39">
        <f t="shared" si="2"/>
        <v>119</v>
      </c>
      <c r="AB13" s="99">
        <v>2</v>
      </c>
      <c r="AC13" s="36"/>
    </row>
    <row r="14" spans="1:29" s="54" customFormat="1" ht="15" customHeight="1">
      <c r="A14" s="36">
        <v>206</v>
      </c>
      <c r="B14" s="69" t="s">
        <v>48</v>
      </c>
      <c r="C14" s="47">
        <v>828</v>
      </c>
      <c r="D14" s="47" t="s">
        <v>39</v>
      </c>
      <c r="E14" s="48"/>
      <c r="F14" s="49">
        <v>0.4895833333333333</v>
      </c>
      <c r="G14" s="49">
        <v>0.5694444444444444</v>
      </c>
      <c r="H14" s="49">
        <v>0</v>
      </c>
      <c r="I14" s="49">
        <f t="shared" si="0"/>
        <v>0.0798611111111111</v>
      </c>
      <c r="J14" s="50"/>
      <c r="K14" s="61"/>
      <c r="L14" s="36"/>
      <c r="M14" s="38"/>
      <c r="N14" s="36">
        <v>10</v>
      </c>
      <c r="O14" s="36">
        <v>15</v>
      </c>
      <c r="P14" s="36">
        <v>13</v>
      </c>
      <c r="Q14" s="36">
        <v>0</v>
      </c>
      <c r="R14" s="36">
        <v>0</v>
      </c>
      <c r="S14" s="36">
        <v>0</v>
      </c>
      <c r="T14" s="36">
        <v>0</v>
      </c>
      <c r="U14" s="36">
        <v>17</v>
      </c>
      <c r="V14" s="36">
        <v>10</v>
      </c>
      <c r="W14" s="36">
        <v>25</v>
      </c>
      <c r="X14" s="36">
        <v>10</v>
      </c>
      <c r="Y14" s="38">
        <v>15</v>
      </c>
      <c r="Z14" s="46">
        <f t="shared" si="1"/>
        <v>115</v>
      </c>
      <c r="AA14" s="39">
        <f t="shared" si="2"/>
        <v>115</v>
      </c>
      <c r="AB14" s="100">
        <v>3</v>
      </c>
      <c r="AC14" s="36"/>
    </row>
    <row r="15" spans="1:29" s="54" customFormat="1" ht="15" customHeight="1">
      <c r="A15" s="36">
        <v>201</v>
      </c>
      <c r="B15" s="58" t="s">
        <v>48</v>
      </c>
      <c r="C15" s="47">
        <v>1058</v>
      </c>
      <c r="D15" s="47" t="s">
        <v>39</v>
      </c>
      <c r="E15" s="48"/>
      <c r="F15" s="49">
        <v>0.44097222222222227</v>
      </c>
      <c r="G15" s="49">
        <v>0.5444444444444444</v>
      </c>
      <c r="H15" s="49">
        <v>0</v>
      </c>
      <c r="I15" s="49">
        <f t="shared" si="0"/>
        <v>0.10347222222222213</v>
      </c>
      <c r="J15" s="50"/>
      <c r="K15" s="61"/>
      <c r="L15" s="36">
        <v>-5</v>
      </c>
      <c r="M15" s="38"/>
      <c r="N15" s="36">
        <v>10</v>
      </c>
      <c r="O15" s="36">
        <v>15</v>
      </c>
      <c r="P15" s="36">
        <v>11</v>
      </c>
      <c r="Q15" s="36">
        <v>0</v>
      </c>
      <c r="R15" s="36">
        <v>10</v>
      </c>
      <c r="S15" s="36">
        <v>0</v>
      </c>
      <c r="T15" s="36">
        <v>0</v>
      </c>
      <c r="U15" s="36">
        <v>5</v>
      </c>
      <c r="V15" s="36">
        <v>10</v>
      </c>
      <c r="W15" s="36">
        <v>30</v>
      </c>
      <c r="X15" s="36">
        <v>0</v>
      </c>
      <c r="Y15" s="38">
        <v>15</v>
      </c>
      <c r="Z15" s="46">
        <f t="shared" si="1"/>
        <v>106</v>
      </c>
      <c r="AA15" s="39">
        <f t="shared" si="2"/>
        <v>101</v>
      </c>
      <c r="AB15" s="99">
        <v>4</v>
      </c>
      <c r="AC15" s="36"/>
    </row>
    <row r="16" spans="1:29" s="54" customFormat="1" ht="15" customHeight="1">
      <c r="A16" s="36">
        <v>204</v>
      </c>
      <c r="B16" s="58" t="s">
        <v>48</v>
      </c>
      <c r="C16" s="47">
        <v>677</v>
      </c>
      <c r="D16" s="47" t="s">
        <v>39</v>
      </c>
      <c r="E16" s="48"/>
      <c r="F16" s="49">
        <v>0.46875</v>
      </c>
      <c r="G16" s="49">
        <v>0.579861111111111</v>
      </c>
      <c r="H16" s="49">
        <v>0</v>
      </c>
      <c r="I16" s="49">
        <f t="shared" si="0"/>
        <v>0.11111111111111105</v>
      </c>
      <c r="J16" s="50"/>
      <c r="K16" s="61"/>
      <c r="L16" s="36">
        <v>-10</v>
      </c>
      <c r="M16" s="38"/>
      <c r="N16" s="36">
        <v>10</v>
      </c>
      <c r="O16" s="36">
        <v>15</v>
      </c>
      <c r="P16" s="36">
        <v>5</v>
      </c>
      <c r="Q16" s="36">
        <v>3</v>
      </c>
      <c r="R16" s="36">
        <v>0</v>
      </c>
      <c r="S16" s="36">
        <v>0</v>
      </c>
      <c r="T16" s="36">
        <v>0</v>
      </c>
      <c r="U16" s="36">
        <v>12</v>
      </c>
      <c r="V16" s="36">
        <v>0</v>
      </c>
      <c r="W16" s="36">
        <v>11</v>
      </c>
      <c r="X16" s="36">
        <v>0</v>
      </c>
      <c r="Y16" s="38">
        <v>10</v>
      </c>
      <c r="Z16" s="46">
        <f t="shared" si="1"/>
        <v>66</v>
      </c>
      <c r="AA16" s="39">
        <f t="shared" si="2"/>
        <v>56</v>
      </c>
      <c r="AB16" s="99">
        <v>5</v>
      </c>
      <c r="AC16" s="36"/>
    </row>
    <row r="17" spans="1:29" s="54" customFormat="1" ht="15" customHeight="1" hidden="1">
      <c r="A17" s="36">
        <v>205</v>
      </c>
      <c r="B17" s="47" t="s">
        <v>47</v>
      </c>
      <c r="C17" s="47">
        <v>86</v>
      </c>
      <c r="D17" s="47" t="s">
        <v>39</v>
      </c>
      <c r="E17" s="48"/>
      <c r="F17" s="49">
        <v>0.4548611111111111</v>
      </c>
      <c r="G17" s="49">
        <v>0.5104166666666666</v>
      </c>
      <c r="H17" s="49">
        <v>0</v>
      </c>
      <c r="I17" s="49">
        <f t="shared" si="0"/>
        <v>0.055555555555555525</v>
      </c>
      <c r="J17" s="50"/>
      <c r="K17" s="61"/>
      <c r="L17" s="36"/>
      <c r="M17" s="38"/>
      <c r="N17" s="36">
        <v>10</v>
      </c>
      <c r="O17" s="36">
        <v>15</v>
      </c>
      <c r="P17" s="36">
        <v>9</v>
      </c>
      <c r="Q17" s="36">
        <v>5</v>
      </c>
      <c r="R17" s="36">
        <v>10</v>
      </c>
      <c r="S17" s="36">
        <v>15</v>
      </c>
      <c r="T17" s="36">
        <v>10</v>
      </c>
      <c r="U17" s="36">
        <v>17</v>
      </c>
      <c r="V17" s="36">
        <v>10</v>
      </c>
      <c r="W17" s="36">
        <v>25</v>
      </c>
      <c r="X17" s="36">
        <v>10</v>
      </c>
      <c r="Y17" s="38">
        <v>15</v>
      </c>
      <c r="Z17" s="46">
        <f t="shared" si="1"/>
        <v>151</v>
      </c>
      <c r="AA17" s="39">
        <f t="shared" si="2"/>
        <v>151</v>
      </c>
      <c r="AB17" s="99">
        <v>1</v>
      </c>
      <c r="AC17" s="36"/>
    </row>
    <row r="18" spans="1:29" s="54" customFormat="1" ht="15" customHeight="1" hidden="1" thickBot="1">
      <c r="A18" s="36">
        <v>212</v>
      </c>
      <c r="B18" s="47" t="s">
        <v>47</v>
      </c>
      <c r="C18" s="47">
        <v>70</v>
      </c>
      <c r="D18" s="47" t="s">
        <v>39</v>
      </c>
      <c r="E18" s="48"/>
      <c r="F18" s="49">
        <v>0.517361111111111</v>
      </c>
      <c r="G18" s="49">
        <v>0.6027777777777777</v>
      </c>
      <c r="H18" s="49">
        <v>0</v>
      </c>
      <c r="I18" s="49">
        <f t="shared" si="0"/>
        <v>0.0854166666666667</v>
      </c>
      <c r="J18" s="50"/>
      <c r="K18" s="51"/>
      <c r="L18" s="36"/>
      <c r="M18" s="38"/>
      <c r="N18" s="36">
        <v>10</v>
      </c>
      <c r="O18" s="36">
        <v>15</v>
      </c>
      <c r="P18" s="36">
        <v>12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10</v>
      </c>
      <c r="W18" s="36">
        <v>0</v>
      </c>
      <c r="X18" s="36">
        <v>10</v>
      </c>
      <c r="Y18" s="38">
        <v>15</v>
      </c>
      <c r="Z18" s="46">
        <f t="shared" si="1"/>
        <v>72</v>
      </c>
      <c r="AA18" s="39">
        <f>Z18+L18</f>
        <v>72</v>
      </c>
      <c r="AB18" s="100">
        <v>2</v>
      </c>
      <c r="AC18" s="36"/>
    </row>
    <row r="19" spans="1:29" s="54" customFormat="1" ht="15" customHeight="1" hidden="1" thickBot="1">
      <c r="A19" s="36">
        <v>200</v>
      </c>
      <c r="B19" s="47" t="s">
        <v>47</v>
      </c>
      <c r="C19" s="47">
        <v>93</v>
      </c>
      <c r="D19" s="47" t="s">
        <v>39</v>
      </c>
      <c r="E19" s="48"/>
      <c r="F19" s="49">
        <v>0.43402777777777773</v>
      </c>
      <c r="G19" s="49">
        <v>0.576388888888889</v>
      </c>
      <c r="H19" s="49">
        <v>0</v>
      </c>
      <c r="I19" s="49">
        <f>G19-F19-H19</f>
        <v>0.14236111111111122</v>
      </c>
      <c r="J19" s="50"/>
      <c r="K19" s="51"/>
      <c r="L19" s="115" t="s">
        <v>62</v>
      </c>
      <c r="M19" s="38"/>
      <c r="N19" s="36">
        <v>10</v>
      </c>
      <c r="O19" s="36">
        <v>15</v>
      </c>
      <c r="P19" s="36">
        <v>10</v>
      </c>
      <c r="Q19" s="36">
        <v>9</v>
      </c>
      <c r="R19" s="36">
        <v>0</v>
      </c>
      <c r="S19" s="36">
        <v>0</v>
      </c>
      <c r="T19" s="36">
        <v>0</v>
      </c>
      <c r="U19" s="36">
        <v>7</v>
      </c>
      <c r="V19" s="36">
        <v>10</v>
      </c>
      <c r="W19" s="36">
        <v>24</v>
      </c>
      <c r="X19" s="36">
        <v>0</v>
      </c>
      <c r="Y19" s="38">
        <v>15</v>
      </c>
      <c r="Z19" s="46">
        <f>SUM(M19:Y19)</f>
        <v>100</v>
      </c>
      <c r="AA19" s="39">
        <f>Z19</f>
        <v>100</v>
      </c>
      <c r="AB19" s="99" t="s">
        <v>57</v>
      </c>
      <c r="AC19" s="111" t="s">
        <v>61</v>
      </c>
    </row>
    <row r="20" spans="1:29" s="54" customFormat="1" ht="15" customHeight="1" hidden="1" thickBot="1">
      <c r="A20" s="36">
        <v>210</v>
      </c>
      <c r="B20" s="58" t="s">
        <v>49</v>
      </c>
      <c r="C20" s="47">
        <v>1431</v>
      </c>
      <c r="D20" s="47" t="s">
        <v>39</v>
      </c>
      <c r="E20" s="48"/>
      <c r="F20" s="49">
        <v>0.5243055555555556</v>
      </c>
      <c r="G20" s="49">
        <v>0.6263888888888889</v>
      </c>
      <c r="H20" s="49">
        <v>0</v>
      </c>
      <c r="I20" s="49">
        <f t="shared" si="0"/>
        <v>0.1020833333333333</v>
      </c>
      <c r="J20" s="50"/>
      <c r="K20" s="51"/>
      <c r="L20" s="36">
        <v>-4</v>
      </c>
      <c r="M20" s="38"/>
      <c r="N20" s="36">
        <v>10</v>
      </c>
      <c r="O20" s="36">
        <v>15</v>
      </c>
      <c r="P20" s="36">
        <v>8</v>
      </c>
      <c r="Q20" s="36">
        <v>5</v>
      </c>
      <c r="R20" s="36">
        <v>10</v>
      </c>
      <c r="S20" s="36">
        <v>0</v>
      </c>
      <c r="T20" s="36">
        <v>0</v>
      </c>
      <c r="U20" s="36">
        <v>10</v>
      </c>
      <c r="V20" s="36">
        <v>5</v>
      </c>
      <c r="W20" s="36">
        <v>24</v>
      </c>
      <c r="X20" s="36">
        <v>10</v>
      </c>
      <c r="Y20" s="38">
        <v>15</v>
      </c>
      <c r="Z20" s="46">
        <f t="shared" si="1"/>
        <v>112</v>
      </c>
      <c r="AA20" s="39">
        <f>Z20+L20</f>
        <v>108</v>
      </c>
      <c r="AB20" s="100">
        <v>1</v>
      </c>
      <c r="AC20" s="36"/>
    </row>
    <row r="21" spans="1:29" s="54" customFormat="1" ht="15" customHeight="1" hidden="1" thickBot="1">
      <c r="A21" s="36">
        <v>213</v>
      </c>
      <c r="B21" s="47" t="s">
        <v>49</v>
      </c>
      <c r="C21" s="47">
        <v>824</v>
      </c>
      <c r="D21" s="47" t="s">
        <v>39</v>
      </c>
      <c r="E21" s="48"/>
      <c r="F21" s="49">
        <v>0.5034722222222222</v>
      </c>
      <c r="G21" s="49">
        <v>0.6104166666666667</v>
      </c>
      <c r="H21" s="49">
        <v>0</v>
      </c>
      <c r="I21" s="49">
        <f t="shared" si="0"/>
        <v>0.10694444444444451</v>
      </c>
      <c r="J21" s="50"/>
      <c r="K21" s="51"/>
      <c r="L21" s="36">
        <v>-7</v>
      </c>
      <c r="M21" s="38"/>
      <c r="N21" s="36">
        <v>10</v>
      </c>
      <c r="O21" s="36">
        <v>15</v>
      </c>
      <c r="P21" s="36">
        <v>15</v>
      </c>
      <c r="Q21" s="36">
        <v>10</v>
      </c>
      <c r="R21" s="36">
        <v>0</v>
      </c>
      <c r="S21" s="36">
        <v>0</v>
      </c>
      <c r="T21" s="36">
        <v>0</v>
      </c>
      <c r="U21" s="36">
        <v>20</v>
      </c>
      <c r="V21" s="36">
        <v>10</v>
      </c>
      <c r="W21" s="36">
        <v>10</v>
      </c>
      <c r="X21" s="36">
        <v>10</v>
      </c>
      <c r="Y21" s="38">
        <v>15</v>
      </c>
      <c r="Z21" s="46">
        <f t="shared" si="1"/>
        <v>115</v>
      </c>
      <c r="AA21" s="39">
        <f>Z21+L21</f>
        <v>108</v>
      </c>
      <c r="AB21" s="100">
        <v>2</v>
      </c>
      <c r="AC21" s="36"/>
    </row>
    <row r="22" spans="1:29" s="54" customFormat="1" ht="15" customHeight="1" hidden="1" thickBot="1">
      <c r="A22" s="36">
        <v>211</v>
      </c>
      <c r="B22" s="47" t="s">
        <v>49</v>
      </c>
      <c r="C22" s="47">
        <v>830</v>
      </c>
      <c r="D22" s="47" t="s">
        <v>39</v>
      </c>
      <c r="E22" s="48"/>
      <c r="F22" s="49">
        <v>0.5381944444444444</v>
      </c>
      <c r="G22" s="49">
        <v>0.6555555555555556</v>
      </c>
      <c r="H22" s="49">
        <v>0</v>
      </c>
      <c r="I22" s="49">
        <f t="shared" si="0"/>
        <v>0.11736111111111114</v>
      </c>
      <c r="J22" s="50"/>
      <c r="K22" s="51"/>
      <c r="L22" s="36">
        <v>-15</v>
      </c>
      <c r="M22" s="38"/>
      <c r="N22" s="36">
        <v>10</v>
      </c>
      <c r="O22" s="36">
        <v>15</v>
      </c>
      <c r="P22" s="36">
        <v>3</v>
      </c>
      <c r="Q22" s="36">
        <v>10</v>
      </c>
      <c r="R22" s="36">
        <v>0</v>
      </c>
      <c r="S22" s="36">
        <v>0</v>
      </c>
      <c r="T22" s="36">
        <v>10</v>
      </c>
      <c r="U22" s="36">
        <v>20</v>
      </c>
      <c r="V22" s="36">
        <v>10</v>
      </c>
      <c r="W22" s="36">
        <v>3</v>
      </c>
      <c r="X22" s="36">
        <v>10</v>
      </c>
      <c r="Y22" s="38">
        <v>10</v>
      </c>
      <c r="Z22" s="46">
        <f t="shared" si="1"/>
        <v>101</v>
      </c>
      <c r="AA22" s="39">
        <f>Z22+L22</f>
        <v>86</v>
      </c>
      <c r="AB22" s="100">
        <v>3</v>
      </c>
      <c r="AC22" s="36"/>
    </row>
    <row r="23" spans="1:29" s="54" customFormat="1" ht="15" customHeight="1" hidden="1" thickBot="1">
      <c r="A23" s="36">
        <v>214</v>
      </c>
      <c r="B23" s="58" t="s">
        <v>49</v>
      </c>
      <c r="C23" s="47">
        <v>1285</v>
      </c>
      <c r="D23" s="47" t="s">
        <v>39</v>
      </c>
      <c r="E23" s="48"/>
      <c r="F23" s="49">
        <v>0.5034722222222222</v>
      </c>
      <c r="G23" s="49">
        <v>0.6229166666666667</v>
      </c>
      <c r="H23" s="49">
        <v>0</v>
      </c>
      <c r="I23" s="49">
        <f t="shared" si="0"/>
        <v>0.11944444444444446</v>
      </c>
      <c r="J23" s="50"/>
      <c r="K23" s="51"/>
      <c r="L23" s="115" t="s">
        <v>62</v>
      </c>
      <c r="M23" s="38"/>
      <c r="N23" s="36">
        <v>10</v>
      </c>
      <c r="O23" s="36">
        <v>15</v>
      </c>
      <c r="P23" s="36">
        <v>6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10</v>
      </c>
      <c r="W23" s="36">
        <v>0</v>
      </c>
      <c r="X23" s="36">
        <v>0</v>
      </c>
      <c r="Y23" s="38">
        <v>10</v>
      </c>
      <c r="Z23" s="105">
        <f t="shared" si="1"/>
        <v>51</v>
      </c>
      <c r="AA23" s="106">
        <f>Z23</f>
        <v>51</v>
      </c>
      <c r="AB23" s="99" t="s">
        <v>57</v>
      </c>
      <c r="AC23" s="111" t="s">
        <v>61</v>
      </c>
    </row>
    <row r="24" spans="2:72" s="64" customFormat="1" ht="15" customHeight="1">
      <c r="B24" s="67"/>
      <c r="C24" s="67"/>
      <c r="D24" s="67"/>
      <c r="L24" s="65"/>
      <c r="M24" s="65"/>
      <c r="Y24" s="65"/>
      <c r="AJ24" s="65"/>
      <c r="AQ24" s="65"/>
      <c r="BA24" s="65"/>
      <c r="BI24" s="65"/>
      <c r="BP24" s="65"/>
      <c r="BS24" s="65"/>
      <c r="BT24" s="65"/>
    </row>
    <row r="25" spans="2:72" s="64" customFormat="1" ht="15" customHeight="1">
      <c r="B25" s="67"/>
      <c r="C25" s="67"/>
      <c r="D25" s="67"/>
      <c r="L25" s="65"/>
      <c r="M25" s="65"/>
      <c r="Y25" s="65"/>
      <c r="AJ25" s="65"/>
      <c r="AQ25" s="65"/>
      <c r="BA25" s="65"/>
      <c r="BI25" s="65"/>
      <c r="BP25" s="65"/>
      <c r="BS25" s="65"/>
      <c r="BT25" s="65"/>
    </row>
    <row r="26" spans="2:72" s="64" customFormat="1" ht="15" customHeight="1">
      <c r="B26" s="67" t="s">
        <v>40</v>
      </c>
      <c r="C26" s="67"/>
      <c r="D26" s="67" t="s">
        <v>41</v>
      </c>
      <c r="L26" s="65"/>
      <c r="M26" s="65"/>
      <c r="Y26" s="65"/>
      <c r="AJ26" s="65"/>
      <c r="AQ26" s="65"/>
      <c r="BA26" s="65"/>
      <c r="BI26" s="65"/>
      <c r="BP26" s="65"/>
      <c r="BS26" s="65"/>
      <c r="BT26" s="65"/>
    </row>
    <row r="27" spans="2:72" s="64" customFormat="1" ht="24.75" customHeight="1">
      <c r="B27" s="67"/>
      <c r="C27" s="67"/>
      <c r="D27" s="67"/>
      <c r="L27" s="65"/>
      <c r="M27" s="65"/>
      <c r="Y27" s="65"/>
      <c r="AJ27" s="65"/>
      <c r="AQ27" s="65"/>
      <c r="BA27" s="65"/>
      <c r="BI27" s="65"/>
      <c r="BP27" s="65"/>
      <c r="BS27" s="65"/>
      <c r="BT27" s="65"/>
    </row>
    <row r="28" spans="2:72" s="64" customFormat="1" ht="24.75" customHeight="1">
      <c r="B28" s="67"/>
      <c r="C28" s="67"/>
      <c r="D28" s="67"/>
      <c r="L28" s="65"/>
      <c r="M28" s="65"/>
      <c r="Y28" s="65"/>
      <c r="AJ28" s="65"/>
      <c r="AQ28" s="65"/>
      <c r="BA28" s="65"/>
      <c r="BI28" s="65"/>
      <c r="BP28" s="65"/>
      <c r="BS28" s="65"/>
      <c r="BT28" s="65"/>
    </row>
    <row r="29" spans="2:72" s="64" customFormat="1" ht="24.75" customHeight="1">
      <c r="B29" s="67"/>
      <c r="C29" s="67"/>
      <c r="D29" s="67"/>
      <c r="L29" s="65"/>
      <c r="M29" s="65"/>
      <c r="Y29" s="65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L30" s="65"/>
      <c r="M30" s="65"/>
      <c r="Y30" s="65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L31" s="65"/>
      <c r="M31" s="65"/>
      <c r="Y31" s="65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L32" s="65"/>
      <c r="M32" s="65"/>
      <c r="Y32" s="65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L33" s="65"/>
      <c r="M33" s="65"/>
      <c r="Y33" s="65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L34" s="65"/>
      <c r="M34" s="65"/>
      <c r="Y34" s="65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L35" s="65"/>
      <c r="M35" s="65"/>
      <c r="Y35" s="65"/>
      <c r="AJ35" s="65"/>
      <c r="AQ35" s="65"/>
      <c r="BA35" s="65"/>
      <c r="BI35" s="65"/>
      <c r="BP35" s="65"/>
      <c r="BS35" s="65"/>
      <c r="BT35" s="65"/>
    </row>
    <row r="36" spans="2:72" s="64" customFormat="1" ht="12.75">
      <c r="B36" s="67"/>
      <c r="C36" s="67"/>
      <c r="D36" s="67"/>
      <c r="L36" s="65"/>
      <c r="M36" s="65"/>
      <c r="Y36" s="65"/>
      <c r="AJ36" s="65"/>
      <c r="AQ36" s="65"/>
      <c r="BA36" s="65"/>
      <c r="BI36" s="65"/>
      <c r="BP36" s="65"/>
      <c r="BS36" s="65"/>
      <c r="BT36" s="65"/>
    </row>
  </sheetData>
  <mergeCells count="13">
    <mergeCell ref="B1:AB1"/>
    <mergeCell ref="B3:AB3"/>
    <mergeCell ref="B4:AB4"/>
    <mergeCell ref="B6:C6"/>
    <mergeCell ref="B5:AB5"/>
    <mergeCell ref="B7:C7"/>
    <mergeCell ref="A9:E9"/>
    <mergeCell ref="A10:E10"/>
    <mergeCell ref="B8:BP8"/>
    <mergeCell ref="AB9:AB11"/>
    <mergeCell ref="AA10:AA11"/>
    <mergeCell ref="Z9:Z11"/>
    <mergeCell ref="AC9:A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I28" sqref="I28"/>
    </sheetView>
  </sheetViews>
  <sheetFormatPr defaultColWidth="9.00390625" defaultRowHeight="12.75"/>
  <cols>
    <col min="1" max="1" width="4.00390625" style="0" bestFit="1" customWidth="1"/>
    <col min="2" max="2" width="20.25390625" style="4" customWidth="1"/>
    <col min="3" max="3" width="12.253906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8.125" style="0" customWidth="1"/>
    <col min="9" max="9" width="9.75390625" style="0" customWidth="1"/>
    <col min="10" max="11" width="9.75390625" style="0" hidden="1" customWidth="1"/>
    <col min="12" max="12" width="7.375" style="0" bestFit="1" customWidth="1"/>
    <col min="13" max="13" width="4.375" style="0" customWidth="1"/>
    <col min="14" max="14" width="5.00390625" style="1" customWidth="1"/>
    <col min="15" max="15" width="5.125" style="0" customWidth="1"/>
    <col min="16" max="22" width="4.375" style="0" customWidth="1"/>
    <col min="23" max="23" width="4.375" style="0" hidden="1" customWidth="1"/>
    <col min="24" max="26" width="4.375" style="0" customWidth="1"/>
    <col min="27" max="27" width="11.375" style="1" bestFit="1" customWidth="1"/>
    <col min="28" max="28" width="11.625" style="0" bestFit="1" customWidth="1"/>
  </cols>
  <sheetData>
    <row r="1" spans="2:28" ht="23.25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1"/>
    </row>
    <row r="2" spans="2:28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28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23"/>
    </row>
    <row r="4" spans="2:28" s="3" customFormat="1" ht="18.75">
      <c r="B4" s="73" t="s">
        <v>28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23"/>
    </row>
    <row r="5" spans="2:28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3"/>
    </row>
    <row r="6" spans="2:28" s="3" customFormat="1" ht="18.75">
      <c r="B6" s="78" t="s">
        <v>30</v>
      </c>
      <c r="C6" s="79"/>
      <c r="D6" s="31">
        <v>0.1111111111111111</v>
      </c>
      <c r="E6" s="24"/>
      <c r="F6" s="31">
        <v>0.1111111111111111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</row>
    <row r="7" spans="2:28" s="3" customFormat="1" ht="18.75">
      <c r="B7" s="78" t="s">
        <v>31</v>
      </c>
      <c r="C7" s="79"/>
      <c r="D7" s="31">
        <v>0.09027777777777778</v>
      </c>
      <c r="E7" s="24"/>
      <c r="F7" s="31">
        <v>0.09027777777777778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3"/>
    </row>
    <row r="8" spans="2:27" ht="12.7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4"/>
      <c r="AA8" s="84"/>
    </row>
    <row r="9" spans="1:28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25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25">
        <v>3</v>
      </c>
      <c r="T9" s="18">
        <v>3</v>
      </c>
      <c r="U9" s="18">
        <v>3</v>
      </c>
      <c r="V9" s="18">
        <v>3</v>
      </c>
      <c r="W9" s="26">
        <v>2</v>
      </c>
      <c r="X9" s="28">
        <v>4</v>
      </c>
      <c r="Y9" s="87" t="s">
        <v>21</v>
      </c>
      <c r="Z9" s="90" t="s">
        <v>22</v>
      </c>
      <c r="AA9" s="70" t="s">
        <v>4</v>
      </c>
      <c r="AB9" s="107"/>
    </row>
    <row r="10" spans="1:28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15"/>
      <c r="K10" s="15"/>
      <c r="L10" s="15"/>
      <c r="M10" s="25">
        <v>1</v>
      </c>
      <c r="N10" s="18">
        <v>2</v>
      </c>
      <c r="O10" s="18">
        <v>3</v>
      </c>
      <c r="P10" s="18">
        <v>4</v>
      </c>
      <c r="Q10" s="18">
        <v>5</v>
      </c>
      <c r="R10" s="18">
        <v>6</v>
      </c>
      <c r="S10" s="25">
        <v>7</v>
      </c>
      <c r="T10" s="18">
        <v>8</v>
      </c>
      <c r="U10" s="18">
        <v>9</v>
      </c>
      <c r="V10" s="18">
        <v>10</v>
      </c>
      <c r="W10" s="25">
        <v>11</v>
      </c>
      <c r="X10" s="28">
        <v>11</v>
      </c>
      <c r="Y10" s="88"/>
      <c r="Z10" s="91"/>
      <c r="AA10" s="71"/>
      <c r="AB10" s="108"/>
    </row>
    <row r="11" spans="1:28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32" t="s">
        <v>20</v>
      </c>
      <c r="M11" s="20" t="s">
        <v>35</v>
      </c>
      <c r="N11" s="20" t="s">
        <v>27</v>
      </c>
      <c r="O11" s="19" t="s">
        <v>26</v>
      </c>
      <c r="P11" s="19" t="s">
        <v>6</v>
      </c>
      <c r="Q11" s="19" t="s">
        <v>36</v>
      </c>
      <c r="R11" s="32" t="s">
        <v>16</v>
      </c>
      <c r="S11" s="20" t="s">
        <v>12</v>
      </c>
      <c r="T11" s="20" t="s">
        <v>11</v>
      </c>
      <c r="U11" s="20" t="s">
        <v>13</v>
      </c>
      <c r="V11" s="32" t="s">
        <v>37</v>
      </c>
      <c r="W11" s="27" t="s">
        <v>37</v>
      </c>
      <c r="X11" s="32" t="s">
        <v>44</v>
      </c>
      <c r="Y11" s="89"/>
      <c r="Z11" s="92"/>
      <c r="AA11" s="72"/>
      <c r="AB11" s="109"/>
    </row>
    <row r="12" spans="1:28" s="54" customFormat="1" ht="13.5" thickBot="1">
      <c r="A12" s="36">
        <v>301</v>
      </c>
      <c r="B12" s="58" t="s">
        <v>48</v>
      </c>
      <c r="C12" s="47">
        <v>1058</v>
      </c>
      <c r="D12" s="47"/>
      <c r="E12" s="48"/>
      <c r="F12" s="49">
        <v>0.44097222222222227</v>
      </c>
      <c r="G12" s="49">
        <v>0.5444444444444444</v>
      </c>
      <c r="H12" s="49">
        <v>0</v>
      </c>
      <c r="I12" s="49">
        <f aca="true" t="shared" si="0" ref="I12:I25">G12-F12-H12</f>
        <v>0.10347222222222213</v>
      </c>
      <c r="J12" s="50"/>
      <c r="K12" s="51"/>
      <c r="L12" s="40">
        <v>-10</v>
      </c>
      <c r="M12" s="46">
        <v>10</v>
      </c>
      <c r="N12" s="36">
        <v>15</v>
      </c>
      <c r="O12" s="36">
        <v>0</v>
      </c>
      <c r="P12" s="38">
        <v>10</v>
      </c>
      <c r="Q12" s="38">
        <v>0</v>
      </c>
      <c r="R12" s="39">
        <v>0</v>
      </c>
      <c r="S12" s="46">
        <v>0</v>
      </c>
      <c r="T12" s="36">
        <v>10</v>
      </c>
      <c r="U12" s="36">
        <v>10</v>
      </c>
      <c r="V12" s="36">
        <v>0</v>
      </c>
      <c r="W12" s="39"/>
      <c r="X12" s="37">
        <v>15</v>
      </c>
      <c r="Y12" s="52">
        <f aca="true" t="shared" si="1" ref="Y12:Y25">SUM(M12:X12)</f>
        <v>70</v>
      </c>
      <c r="Z12" s="53">
        <f aca="true" t="shared" si="2" ref="Z12:Z17">Y12+L12</f>
        <v>60</v>
      </c>
      <c r="AA12" s="55">
        <v>1</v>
      </c>
      <c r="AB12" s="36"/>
    </row>
    <row r="13" spans="1:28" s="54" customFormat="1" ht="13.5" thickBot="1">
      <c r="A13" s="36">
        <v>309</v>
      </c>
      <c r="B13" s="47" t="s">
        <v>48</v>
      </c>
      <c r="C13" s="47">
        <v>828</v>
      </c>
      <c r="D13" s="47"/>
      <c r="E13" s="48"/>
      <c r="F13" s="49">
        <v>0.5104166666666666</v>
      </c>
      <c r="G13" s="49">
        <v>0.6270833333333333</v>
      </c>
      <c r="H13" s="49">
        <v>0.006944444444444444</v>
      </c>
      <c r="I13" s="49">
        <f t="shared" si="0"/>
        <v>0.10972222222222225</v>
      </c>
      <c r="J13" s="50"/>
      <c r="K13" s="51"/>
      <c r="L13" s="40">
        <v>-14</v>
      </c>
      <c r="M13" s="46">
        <v>10</v>
      </c>
      <c r="N13" s="36">
        <v>15</v>
      </c>
      <c r="O13" s="36">
        <v>12</v>
      </c>
      <c r="P13" s="38">
        <v>5</v>
      </c>
      <c r="Q13" s="38">
        <v>0</v>
      </c>
      <c r="R13" s="39">
        <v>0</v>
      </c>
      <c r="S13" s="46">
        <v>7</v>
      </c>
      <c r="T13" s="36">
        <v>20</v>
      </c>
      <c r="U13" s="36">
        <v>0</v>
      </c>
      <c r="V13" s="36">
        <v>0</v>
      </c>
      <c r="W13" s="39"/>
      <c r="X13" s="37">
        <v>15</v>
      </c>
      <c r="Y13" s="52">
        <f t="shared" si="1"/>
        <v>84</v>
      </c>
      <c r="Z13" s="53">
        <f t="shared" si="2"/>
        <v>70</v>
      </c>
      <c r="AA13" s="55">
        <v>2</v>
      </c>
      <c r="AB13" s="36"/>
    </row>
    <row r="14" spans="1:28" s="54" customFormat="1" ht="13.5" thickBot="1">
      <c r="A14" s="36">
        <v>306</v>
      </c>
      <c r="B14" s="58" t="s">
        <v>48</v>
      </c>
      <c r="C14" s="47">
        <v>677</v>
      </c>
      <c r="D14" s="47"/>
      <c r="E14" s="48"/>
      <c r="F14" s="49">
        <v>0.46875</v>
      </c>
      <c r="G14" s="49">
        <v>0.5590277777777778</v>
      </c>
      <c r="H14" s="49">
        <v>0</v>
      </c>
      <c r="I14" s="49">
        <f t="shared" si="0"/>
        <v>0.09027777777777779</v>
      </c>
      <c r="J14" s="50"/>
      <c r="K14" s="51"/>
      <c r="L14" s="40"/>
      <c r="M14" s="46">
        <v>10</v>
      </c>
      <c r="N14" s="36">
        <v>15</v>
      </c>
      <c r="O14" s="36">
        <v>0</v>
      </c>
      <c r="P14" s="38">
        <v>10</v>
      </c>
      <c r="Q14" s="38">
        <v>0</v>
      </c>
      <c r="R14" s="39">
        <v>0</v>
      </c>
      <c r="S14" s="46">
        <v>17</v>
      </c>
      <c r="T14" s="36">
        <v>0</v>
      </c>
      <c r="U14" s="36">
        <v>10</v>
      </c>
      <c r="V14" s="36">
        <v>10</v>
      </c>
      <c r="W14" s="39"/>
      <c r="X14" s="37">
        <v>15</v>
      </c>
      <c r="Y14" s="52">
        <f t="shared" si="1"/>
        <v>87</v>
      </c>
      <c r="Z14" s="53">
        <f t="shared" si="2"/>
        <v>87</v>
      </c>
      <c r="AA14" s="55">
        <v>3</v>
      </c>
      <c r="AB14" s="36"/>
    </row>
    <row r="15" spans="1:28" s="54" customFormat="1" ht="13.5" thickBot="1">
      <c r="A15" s="36">
        <v>302</v>
      </c>
      <c r="B15" s="58" t="s">
        <v>48</v>
      </c>
      <c r="C15" s="47">
        <v>1551</v>
      </c>
      <c r="D15" s="47"/>
      <c r="E15" s="48"/>
      <c r="F15" s="49">
        <v>0.4479166666666667</v>
      </c>
      <c r="G15" s="49">
        <v>0.5298611111111111</v>
      </c>
      <c r="H15" s="49">
        <v>0</v>
      </c>
      <c r="I15" s="49">
        <f t="shared" si="0"/>
        <v>0.08194444444444443</v>
      </c>
      <c r="J15" s="50"/>
      <c r="K15" s="51"/>
      <c r="L15" s="40"/>
      <c r="M15" s="46">
        <v>10</v>
      </c>
      <c r="N15" s="36">
        <v>15</v>
      </c>
      <c r="O15" s="36">
        <v>12</v>
      </c>
      <c r="P15" s="38">
        <v>5</v>
      </c>
      <c r="Q15" s="38">
        <v>10</v>
      </c>
      <c r="R15" s="39">
        <v>0</v>
      </c>
      <c r="S15" s="46">
        <v>17</v>
      </c>
      <c r="T15" s="36">
        <v>0</v>
      </c>
      <c r="U15" s="36">
        <v>10</v>
      </c>
      <c r="V15" s="36">
        <v>0</v>
      </c>
      <c r="W15" s="39"/>
      <c r="X15" s="37">
        <v>15</v>
      </c>
      <c r="Y15" s="52">
        <f t="shared" si="1"/>
        <v>94</v>
      </c>
      <c r="Z15" s="53">
        <f t="shared" si="2"/>
        <v>94</v>
      </c>
      <c r="AA15" s="55">
        <v>4</v>
      </c>
      <c r="AB15" s="36"/>
    </row>
    <row r="16" spans="1:28" s="54" customFormat="1" ht="13.5" thickBot="1">
      <c r="A16" s="36">
        <v>303</v>
      </c>
      <c r="B16" s="47" t="s">
        <v>48</v>
      </c>
      <c r="C16" s="47">
        <v>114</v>
      </c>
      <c r="D16" s="47"/>
      <c r="E16" s="48"/>
      <c r="F16" s="49">
        <v>0.4826388888888889</v>
      </c>
      <c r="G16" s="49">
        <v>0.56875</v>
      </c>
      <c r="H16" s="49">
        <v>0</v>
      </c>
      <c r="I16" s="49">
        <f t="shared" si="0"/>
        <v>0.08611111111111108</v>
      </c>
      <c r="J16" s="50"/>
      <c r="K16" s="51"/>
      <c r="L16" s="40"/>
      <c r="M16" s="46">
        <v>10</v>
      </c>
      <c r="N16" s="36">
        <v>15</v>
      </c>
      <c r="O16" s="36">
        <v>9</v>
      </c>
      <c r="P16" s="38">
        <v>5</v>
      </c>
      <c r="Q16" s="38">
        <v>10</v>
      </c>
      <c r="R16" s="39">
        <v>15</v>
      </c>
      <c r="S16" s="46">
        <v>0</v>
      </c>
      <c r="T16" s="36">
        <v>20</v>
      </c>
      <c r="U16" s="36">
        <v>10</v>
      </c>
      <c r="V16" s="36">
        <v>10</v>
      </c>
      <c r="W16" s="39"/>
      <c r="X16" s="37">
        <v>15</v>
      </c>
      <c r="Y16" s="52">
        <f t="shared" si="1"/>
        <v>119</v>
      </c>
      <c r="Z16" s="53">
        <f t="shared" si="2"/>
        <v>119</v>
      </c>
      <c r="AA16" s="55">
        <v>5</v>
      </c>
      <c r="AB16" s="36"/>
    </row>
    <row r="17" spans="1:28" s="54" customFormat="1" ht="13.5" hidden="1" thickBot="1">
      <c r="A17" s="36">
        <v>313</v>
      </c>
      <c r="B17" s="58" t="s">
        <v>47</v>
      </c>
      <c r="C17" s="47">
        <v>1302</v>
      </c>
      <c r="D17" s="47"/>
      <c r="E17" s="48"/>
      <c r="F17" s="49">
        <v>0.517361111111111</v>
      </c>
      <c r="G17" s="49">
        <v>0.6131944444444445</v>
      </c>
      <c r="H17" s="49">
        <v>0</v>
      </c>
      <c r="I17" s="49">
        <f t="shared" si="0"/>
        <v>0.09583333333333344</v>
      </c>
      <c r="J17" s="50"/>
      <c r="K17" s="51"/>
      <c r="L17" s="40">
        <v>-4</v>
      </c>
      <c r="M17" s="46">
        <v>10</v>
      </c>
      <c r="N17" s="36">
        <v>15</v>
      </c>
      <c r="O17" s="36">
        <v>0</v>
      </c>
      <c r="P17" s="38">
        <v>0</v>
      </c>
      <c r="Q17" s="38">
        <v>0</v>
      </c>
      <c r="R17" s="39">
        <v>0</v>
      </c>
      <c r="S17" s="46">
        <v>5</v>
      </c>
      <c r="T17" s="36">
        <v>0</v>
      </c>
      <c r="U17" s="36">
        <v>0</v>
      </c>
      <c r="V17" s="36">
        <v>0</v>
      </c>
      <c r="W17" s="39"/>
      <c r="X17" s="37">
        <v>5</v>
      </c>
      <c r="Y17" s="52">
        <f t="shared" si="1"/>
        <v>35</v>
      </c>
      <c r="Z17" s="53">
        <f t="shared" si="2"/>
        <v>31</v>
      </c>
      <c r="AA17" s="55">
        <v>1</v>
      </c>
      <c r="AB17" s="36"/>
    </row>
    <row r="18" spans="1:28" s="54" customFormat="1" ht="13.5" hidden="1" thickBot="1">
      <c r="A18" s="36">
        <v>300</v>
      </c>
      <c r="B18" s="47" t="s">
        <v>47</v>
      </c>
      <c r="C18" s="47">
        <v>93</v>
      </c>
      <c r="D18" s="47"/>
      <c r="E18" s="48"/>
      <c r="F18" s="49">
        <v>0.43402777777777773</v>
      </c>
      <c r="G18" s="49">
        <v>0.576388888888889</v>
      </c>
      <c r="H18" s="49">
        <v>0</v>
      </c>
      <c r="I18" s="49">
        <f t="shared" si="0"/>
        <v>0.14236111111111122</v>
      </c>
      <c r="J18" s="50"/>
      <c r="K18" s="51"/>
      <c r="L18" s="115" t="s">
        <v>62</v>
      </c>
      <c r="M18" s="46">
        <v>10</v>
      </c>
      <c r="N18" s="36">
        <v>15</v>
      </c>
      <c r="O18" s="36">
        <v>10</v>
      </c>
      <c r="P18" s="38">
        <v>0</v>
      </c>
      <c r="Q18" s="38">
        <v>0</v>
      </c>
      <c r="R18" s="39">
        <v>0</v>
      </c>
      <c r="S18" s="46">
        <v>12</v>
      </c>
      <c r="T18" s="36">
        <v>0</v>
      </c>
      <c r="U18" s="36">
        <v>10</v>
      </c>
      <c r="V18" s="36">
        <v>0</v>
      </c>
      <c r="W18" s="39"/>
      <c r="X18" s="37">
        <v>15</v>
      </c>
      <c r="Y18" s="52">
        <f t="shared" si="1"/>
        <v>72</v>
      </c>
      <c r="Z18" s="53">
        <f>Y18</f>
        <v>72</v>
      </c>
      <c r="AA18" s="55" t="s">
        <v>57</v>
      </c>
      <c r="AB18" s="111" t="s">
        <v>61</v>
      </c>
    </row>
    <row r="19" spans="1:28" s="54" customFormat="1" ht="13.5" hidden="1" thickBot="1">
      <c r="A19" s="36">
        <v>314</v>
      </c>
      <c r="B19" s="47" t="s">
        <v>49</v>
      </c>
      <c r="C19" s="47">
        <v>1431</v>
      </c>
      <c r="D19" s="47"/>
      <c r="E19" s="48"/>
      <c r="F19" s="49">
        <v>0.5243055555555556</v>
      </c>
      <c r="G19" s="49">
        <v>0.6236111111111111</v>
      </c>
      <c r="H19" s="49">
        <v>0</v>
      </c>
      <c r="I19" s="49">
        <f t="shared" si="0"/>
        <v>0.09930555555555554</v>
      </c>
      <c r="J19" s="50"/>
      <c r="K19" s="51"/>
      <c r="L19" s="40">
        <v>-7</v>
      </c>
      <c r="M19" s="46">
        <v>10</v>
      </c>
      <c r="N19" s="36">
        <v>15</v>
      </c>
      <c r="O19" s="36">
        <v>0</v>
      </c>
      <c r="P19" s="38">
        <v>5</v>
      </c>
      <c r="Q19" s="38">
        <v>10</v>
      </c>
      <c r="R19" s="39">
        <v>0</v>
      </c>
      <c r="S19" s="46">
        <v>0</v>
      </c>
      <c r="T19" s="36">
        <v>0</v>
      </c>
      <c r="U19" s="36">
        <v>10</v>
      </c>
      <c r="V19" s="36">
        <v>0</v>
      </c>
      <c r="W19" s="39"/>
      <c r="X19" s="37">
        <v>10</v>
      </c>
      <c r="Y19" s="52">
        <f t="shared" si="1"/>
        <v>60</v>
      </c>
      <c r="Z19" s="53">
        <f>Y19+L19</f>
        <v>53</v>
      </c>
      <c r="AA19" s="55">
        <v>1</v>
      </c>
      <c r="AB19" s="111"/>
    </row>
    <row r="20" spans="1:28" s="54" customFormat="1" ht="13.5" hidden="1" thickBot="1">
      <c r="A20" s="36">
        <v>312</v>
      </c>
      <c r="B20" s="47" t="s">
        <v>59</v>
      </c>
      <c r="C20" s="47">
        <v>1189</v>
      </c>
      <c r="D20" s="47"/>
      <c r="E20" s="48"/>
      <c r="F20" s="49">
        <v>0.5034722222222222</v>
      </c>
      <c r="G20" s="49">
        <v>0.61875</v>
      </c>
      <c r="H20" s="49">
        <v>0.013888888888888888</v>
      </c>
      <c r="I20" s="49">
        <f>G20-F20-H20</f>
        <v>0.10138888888888892</v>
      </c>
      <c r="J20" s="50"/>
      <c r="K20" s="51"/>
      <c r="L20" s="40">
        <v>-8</v>
      </c>
      <c r="M20" s="46">
        <v>10</v>
      </c>
      <c r="N20" s="36">
        <v>15</v>
      </c>
      <c r="O20" s="36">
        <v>0</v>
      </c>
      <c r="P20" s="38">
        <v>5</v>
      </c>
      <c r="Q20" s="38">
        <v>10</v>
      </c>
      <c r="R20" s="39">
        <v>0</v>
      </c>
      <c r="S20" s="46">
        <v>20</v>
      </c>
      <c r="T20" s="36">
        <v>10</v>
      </c>
      <c r="U20" s="36">
        <v>0</v>
      </c>
      <c r="V20" s="36">
        <v>10</v>
      </c>
      <c r="W20" s="39"/>
      <c r="X20" s="37">
        <v>15</v>
      </c>
      <c r="Y20" s="52">
        <f>SUM(M20:X20)</f>
        <v>95</v>
      </c>
      <c r="Z20" s="53">
        <f>Y20+L20</f>
        <v>87</v>
      </c>
      <c r="AA20" s="55" t="s">
        <v>58</v>
      </c>
      <c r="AB20" s="36"/>
    </row>
    <row r="21" spans="1:28" s="54" customFormat="1" ht="13.5" hidden="1" thickBot="1">
      <c r="A21" s="36">
        <v>310</v>
      </c>
      <c r="B21" s="69" t="s">
        <v>59</v>
      </c>
      <c r="C21" s="47" t="s">
        <v>55</v>
      </c>
      <c r="D21" s="47"/>
      <c r="E21" s="48"/>
      <c r="F21" s="49">
        <v>0.4895833333333333</v>
      </c>
      <c r="G21" s="49">
        <v>0.56875</v>
      </c>
      <c r="H21" s="49">
        <v>0</v>
      </c>
      <c r="I21" s="49">
        <f>G21-F21-H21</f>
        <v>0.07916666666666666</v>
      </c>
      <c r="J21" s="50"/>
      <c r="K21" s="51"/>
      <c r="L21" s="40"/>
      <c r="M21" s="46">
        <v>10</v>
      </c>
      <c r="N21" s="36">
        <v>15</v>
      </c>
      <c r="O21" s="36">
        <v>14</v>
      </c>
      <c r="P21" s="38">
        <v>5</v>
      </c>
      <c r="Q21" s="38">
        <v>10</v>
      </c>
      <c r="R21" s="39">
        <v>0</v>
      </c>
      <c r="S21" s="46">
        <v>20</v>
      </c>
      <c r="T21" s="36">
        <v>10</v>
      </c>
      <c r="U21" s="36">
        <v>10</v>
      </c>
      <c r="V21" s="36">
        <v>0</v>
      </c>
      <c r="W21" s="39"/>
      <c r="X21" s="37">
        <v>15</v>
      </c>
      <c r="Y21" s="52">
        <f>SUM(M21:X21)</f>
        <v>109</v>
      </c>
      <c r="Z21" s="53">
        <f>Y21+L21</f>
        <v>109</v>
      </c>
      <c r="AA21" s="55" t="s">
        <v>58</v>
      </c>
      <c r="AB21" s="36"/>
    </row>
    <row r="22" spans="1:28" s="54" customFormat="1" ht="13.5" hidden="1" thickBot="1">
      <c r="A22" s="36">
        <v>311</v>
      </c>
      <c r="B22" s="47" t="s">
        <v>59</v>
      </c>
      <c r="C22" s="47" t="s">
        <v>56</v>
      </c>
      <c r="D22" s="47"/>
      <c r="E22" s="48"/>
      <c r="F22" s="49">
        <v>0.49652777777777773</v>
      </c>
      <c r="G22" s="49">
        <v>0.5736111111111112</v>
      </c>
      <c r="H22" s="49">
        <v>0</v>
      </c>
      <c r="I22" s="49">
        <f>G22-F22-H22</f>
        <v>0.07708333333333345</v>
      </c>
      <c r="J22" s="50"/>
      <c r="K22" s="51"/>
      <c r="L22" s="40"/>
      <c r="M22" s="46">
        <v>10</v>
      </c>
      <c r="N22" s="36">
        <v>15</v>
      </c>
      <c r="O22" s="36">
        <v>10</v>
      </c>
      <c r="P22" s="38">
        <v>5</v>
      </c>
      <c r="Q22" s="38">
        <v>10</v>
      </c>
      <c r="R22" s="39">
        <v>0</v>
      </c>
      <c r="S22" s="46">
        <v>17</v>
      </c>
      <c r="T22" s="36">
        <v>20</v>
      </c>
      <c r="U22" s="36">
        <v>10</v>
      </c>
      <c r="V22" s="36">
        <v>10</v>
      </c>
      <c r="W22" s="39"/>
      <c r="X22" s="37">
        <v>15</v>
      </c>
      <c r="Y22" s="52">
        <f>SUM(M22:X22)</f>
        <v>122</v>
      </c>
      <c r="Z22" s="53">
        <f>Y22+L22</f>
        <v>122</v>
      </c>
      <c r="AA22" s="55" t="s">
        <v>58</v>
      </c>
      <c r="AB22" s="36"/>
    </row>
    <row r="23" spans="1:28" s="54" customFormat="1" ht="13.5" hidden="1" thickBot="1">
      <c r="A23" s="36">
        <v>304</v>
      </c>
      <c r="B23" s="47"/>
      <c r="C23" s="47" t="s">
        <v>52</v>
      </c>
      <c r="D23" s="47"/>
      <c r="E23" s="48"/>
      <c r="F23" s="49">
        <v>0.4548611111111111</v>
      </c>
      <c r="G23" s="49">
        <v>0.5388888888888889</v>
      </c>
      <c r="H23" s="49">
        <v>0</v>
      </c>
      <c r="I23" s="49">
        <f t="shared" si="0"/>
        <v>0.08402777777777776</v>
      </c>
      <c r="J23" s="50"/>
      <c r="K23" s="51"/>
      <c r="L23" s="40"/>
      <c r="M23" s="46">
        <v>10</v>
      </c>
      <c r="N23" s="36">
        <v>15</v>
      </c>
      <c r="O23" s="36">
        <v>14</v>
      </c>
      <c r="P23" s="38">
        <v>5</v>
      </c>
      <c r="Q23" s="38">
        <v>10</v>
      </c>
      <c r="R23" s="39">
        <v>0</v>
      </c>
      <c r="S23" s="46">
        <v>20</v>
      </c>
      <c r="T23" s="36">
        <v>20</v>
      </c>
      <c r="U23" s="36">
        <v>10</v>
      </c>
      <c r="V23" s="36">
        <v>0</v>
      </c>
      <c r="W23" s="39"/>
      <c r="X23" s="37">
        <v>15</v>
      </c>
      <c r="Y23" s="52">
        <f t="shared" si="1"/>
        <v>119</v>
      </c>
      <c r="Z23" s="53">
        <f>Y23-L23</f>
        <v>119</v>
      </c>
      <c r="AA23" s="55" t="s">
        <v>58</v>
      </c>
      <c r="AB23" s="111"/>
    </row>
    <row r="24" spans="1:28" s="54" customFormat="1" ht="13.5" hidden="1" thickBot="1">
      <c r="A24" s="36">
        <v>307</v>
      </c>
      <c r="B24" s="47"/>
      <c r="C24" s="47" t="s">
        <v>54</v>
      </c>
      <c r="D24" s="47"/>
      <c r="E24" s="48"/>
      <c r="F24" s="49">
        <v>0.4756944444444444</v>
      </c>
      <c r="G24" s="49">
        <v>0.5625</v>
      </c>
      <c r="H24" s="49">
        <v>0</v>
      </c>
      <c r="I24" s="49">
        <f t="shared" si="0"/>
        <v>0.08680555555555558</v>
      </c>
      <c r="J24" s="50"/>
      <c r="K24" s="51"/>
      <c r="L24" s="40"/>
      <c r="M24" s="46">
        <v>10</v>
      </c>
      <c r="N24" s="36">
        <v>15</v>
      </c>
      <c r="O24" s="36">
        <v>9</v>
      </c>
      <c r="P24" s="38">
        <v>5</v>
      </c>
      <c r="Q24" s="38">
        <v>10</v>
      </c>
      <c r="R24" s="39">
        <v>15</v>
      </c>
      <c r="S24" s="46">
        <v>17</v>
      </c>
      <c r="T24" s="36">
        <v>20</v>
      </c>
      <c r="U24" s="36">
        <v>10</v>
      </c>
      <c r="V24" s="36">
        <v>10</v>
      </c>
      <c r="W24" s="39"/>
      <c r="X24" s="37">
        <v>15</v>
      </c>
      <c r="Y24" s="52">
        <f t="shared" si="1"/>
        <v>136</v>
      </c>
      <c r="Z24" s="53">
        <f>Y24+L24</f>
        <v>136</v>
      </c>
      <c r="AA24" s="55" t="s">
        <v>58</v>
      </c>
      <c r="AB24" s="111"/>
    </row>
    <row r="25" spans="1:28" s="54" customFormat="1" ht="13.5" hidden="1" thickBot="1">
      <c r="A25" s="36">
        <v>305</v>
      </c>
      <c r="B25" s="47"/>
      <c r="C25" s="47" t="s">
        <v>53</v>
      </c>
      <c r="D25" s="47"/>
      <c r="E25" s="48"/>
      <c r="F25" s="49">
        <v>0.4618055555555556</v>
      </c>
      <c r="G25" s="49">
        <v>0.5388888888888889</v>
      </c>
      <c r="H25" s="49">
        <v>0</v>
      </c>
      <c r="I25" s="49">
        <f t="shared" si="0"/>
        <v>0.07708333333333328</v>
      </c>
      <c r="J25" s="50"/>
      <c r="K25" s="51"/>
      <c r="L25" s="40"/>
      <c r="M25" s="46">
        <v>10</v>
      </c>
      <c r="N25" s="36">
        <v>15</v>
      </c>
      <c r="O25" s="36">
        <v>15</v>
      </c>
      <c r="P25" s="38">
        <v>10</v>
      </c>
      <c r="Q25" s="38">
        <v>10</v>
      </c>
      <c r="R25" s="39">
        <v>15</v>
      </c>
      <c r="S25" s="46">
        <v>17</v>
      </c>
      <c r="T25" s="36">
        <v>20</v>
      </c>
      <c r="U25" s="36">
        <v>10</v>
      </c>
      <c r="V25" s="36">
        <v>0</v>
      </c>
      <c r="W25" s="39"/>
      <c r="X25" s="37">
        <v>15</v>
      </c>
      <c r="Y25" s="52">
        <f t="shared" si="1"/>
        <v>137</v>
      </c>
      <c r="Z25" s="53">
        <f>Y25-L25</f>
        <v>137</v>
      </c>
      <c r="AA25" s="48" t="s">
        <v>58</v>
      </c>
      <c r="AB25" s="111"/>
    </row>
    <row r="26" spans="1:28" s="54" customFormat="1" ht="24.75" customHeight="1">
      <c r="A26" s="64"/>
      <c r="B26" s="67"/>
      <c r="C26" s="67"/>
      <c r="D26" s="67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64"/>
    </row>
    <row r="27" spans="1:28" s="54" customFormat="1" ht="24.75" customHeight="1">
      <c r="A27" s="64"/>
      <c r="B27" s="67" t="s">
        <v>42</v>
      </c>
      <c r="C27" s="67"/>
      <c r="D27" s="67" t="s">
        <v>41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64"/>
    </row>
    <row r="28" spans="2:27" s="64" customFormat="1" ht="13.5" customHeight="1">
      <c r="B28" s="67"/>
      <c r="C28" s="67"/>
      <c r="D28" s="67"/>
      <c r="N28" s="65"/>
      <c r="AA28" s="65"/>
    </row>
    <row r="29" spans="2:27" s="64" customFormat="1" ht="12.75">
      <c r="B29" s="67"/>
      <c r="C29" s="67"/>
      <c r="D29" s="67"/>
      <c r="N29" s="65"/>
      <c r="AA29" s="65"/>
    </row>
    <row r="30" spans="2:27" s="64" customFormat="1" ht="12.75">
      <c r="B30" s="67"/>
      <c r="C30" s="67"/>
      <c r="D30" s="67"/>
      <c r="N30" s="65"/>
      <c r="AA30" s="65"/>
    </row>
    <row r="31" spans="2:27" s="64" customFormat="1" ht="12.75">
      <c r="B31" s="67"/>
      <c r="C31" s="67"/>
      <c r="D31" s="67"/>
      <c r="N31" s="65"/>
      <c r="AA31" s="65"/>
    </row>
    <row r="32" ht="12.75">
      <c r="AB32" s="64"/>
    </row>
    <row r="33" ht="12.75">
      <c r="AB33" s="64"/>
    </row>
    <row r="34" ht="12.75">
      <c r="AB34" s="64"/>
    </row>
    <row r="35" ht="12.75">
      <c r="AB35" s="64"/>
    </row>
    <row r="36" ht="12.75">
      <c r="AB36" s="64"/>
    </row>
  </sheetData>
  <mergeCells count="13">
    <mergeCell ref="AB9:AB11"/>
    <mergeCell ref="B1:AA1"/>
    <mergeCell ref="A9:E9"/>
    <mergeCell ref="A10:E10"/>
    <mergeCell ref="B8:AA8"/>
    <mergeCell ref="B6:C6"/>
    <mergeCell ref="B7:C7"/>
    <mergeCell ref="B5:AA5"/>
    <mergeCell ref="B4:AA4"/>
    <mergeCell ref="Y9:Y11"/>
    <mergeCell ref="AA9:AA11"/>
    <mergeCell ref="Z9:Z11"/>
    <mergeCell ref="B3:AA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U62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B31" sqref="B31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0" style="4" hidden="1" customWidth="1"/>
    <col min="5" max="5" width="3.25390625" style="0" hidden="1" customWidth="1"/>
    <col min="6" max="7" width="8.125" style="0" bestFit="1" customWidth="1"/>
    <col min="8" max="8" width="7.125" style="0" bestFit="1" customWidth="1"/>
    <col min="9" max="9" width="14.125" style="0" customWidth="1"/>
    <col min="10" max="10" width="5.125" style="0" hidden="1" customWidth="1"/>
    <col min="11" max="11" width="9.25390625" style="0" hidden="1" customWidth="1"/>
    <col min="12" max="12" width="7.375" style="0" bestFit="1" customWidth="1"/>
    <col min="13" max="13" width="6.75390625" style="0" customWidth="1"/>
    <col min="14" max="14" width="3.75390625" style="0" customWidth="1"/>
    <col min="15" max="16" width="4.375" style="0" customWidth="1"/>
    <col min="17" max="17" width="4.375" style="1" customWidth="1"/>
    <col min="18" max="25" width="4.375" style="0" customWidth="1"/>
    <col min="26" max="26" width="6.375" style="0" customWidth="1"/>
    <col min="27" max="27" width="4.375" style="1" customWidth="1"/>
    <col min="28" max="28" width="8.125" style="0" customWidth="1"/>
    <col min="29" max="29" width="11.625" style="1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1:72" ht="8.25" customHeigh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1:71" s="3" customFormat="1" ht="18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1:71" s="3" customFormat="1" ht="18.75">
      <c r="A4" s="73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1:71" s="3" customFormat="1" ht="18.75">
      <c r="A5" s="83">
        <v>39345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0.125</v>
      </c>
      <c r="E6" s="24"/>
      <c r="F6" s="31">
        <v>0.125</v>
      </c>
      <c r="G6" s="24"/>
      <c r="H6" s="24"/>
      <c r="I6" s="73"/>
      <c r="J6" s="73"/>
      <c r="K6" s="7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0.10416666666666667</v>
      </c>
      <c r="E7" s="24"/>
      <c r="F7" s="31">
        <v>0.10416666666666667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4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2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93">
        <v>3</v>
      </c>
      <c r="Z9" s="101" t="s">
        <v>21</v>
      </c>
      <c r="AA9" s="102" t="s">
        <v>22</v>
      </c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43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103"/>
      <c r="AA10" s="104"/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33" t="s">
        <v>34</v>
      </c>
      <c r="I11" s="42" t="s">
        <v>19</v>
      </c>
      <c r="J11" s="41" t="s">
        <v>32</v>
      </c>
      <c r="K11" s="35" t="s">
        <v>33</v>
      </c>
      <c r="L11" s="16" t="s">
        <v>20</v>
      </c>
      <c r="M11" s="44" t="s">
        <v>46</v>
      </c>
      <c r="N11" s="20" t="s">
        <v>35</v>
      </c>
      <c r="O11" s="20" t="s">
        <v>6</v>
      </c>
      <c r="P11" s="20" t="s">
        <v>7</v>
      </c>
      <c r="Q11" s="20" t="s">
        <v>36</v>
      </c>
      <c r="R11" s="20" t="s">
        <v>8</v>
      </c>
      <c r="S11" s="20" t="s">
        <v>10</v>
      </c>
      <c r="T11" s="20" t="s">
        <v>11</v>
      </c>
      <c r="U11" s="20" t="s">
        <v>12</v>
      </c>
      <c r="V11" s="20" t="s">
        <v>13</v>
      </c>
      <c r="W11" s="20" t="s">
        <v>14</v>
      </c>
      <c r="X11" s="20" t="s">
        <v>15</v>
      </c>
      <c r="Y11" s="94" t="s">
        <v>9</v>
      </c>
      <c r="Z11" s="103"/>
      <c r="AA11" s="104"/>
      <c r="AB11" s="97"/>
      <c r="AC11" s="109"/>
    </row>
    <row r="12" spans="1:29" s="54" customFormat="1" ht="15" customHeight="1" hidden="1">
      <c r="A12" s="62">
        <v>108</v>
      </c>
      <c r="B12" s="58" t="s">
        <v>48</v>
      </c>
      <c r="C12" s="58">
        <v>1056</v>
      </c>
      <c r="D12" s="59" t="s">
        <v>38</v>
      </c>
      <c r="E12" s="48"/>
      <c r="F12" s="49">
        <v>0.4618055555555556</v>
      </c>
      <c r="G12" s="49">
        <v>0.5395833333333333</v>
      </c>
      <c r="H12" s="49">
        <v>0</v>
      </c>
      <c r="I12" s="49">
        <f aca="true" t="shared" si="0" ref="I12:I17">G12-F12-H12</f>
        <v>0.07777777777777772</v>
      </c>
      <c r="J12" s="60"/>
      <c r="K12" s="61"/>
      <c r="L12" s="40"/>
      <c r="M12" s="45"/>
      <c r="N12" s="36">
        <v>10</v>
      </c>
      <c r="O12" s="36">
        <v>0</v>
      </c>
      <c r="P12" s="36">
        <v>20</v>
      </c>
      <c r="Q12" s="36">
        <v>10</v>
      </c>
      <c r="R12" s="36">
        <v>15</v>
      </c>
      <c r="S12" s="36">
        <v>20</v>
      </c>
      <c r="T12" s="36">
        <v>20</v>
      </c>
      <c r="U12" s="36">
        <v>20</v>
      </c>
      <c r="V12" s="36">
        <v>10</v>
      </c>
      <c r="W12" s="36">
        <v>30</v>
      </c>
      <c r="X12" s="36">
        <v>10</v>
      </c>
      <c r="Y12" s="38">
        <v>20</v>
      </c>
      <c r="Z12" s="46">
        <f aca="true" t="shared" si="1" ref="Z12:Z25">SUM(M12:Y12)</f>
        <v>185</v>
      </c>
      <c r="AA12" s="39">
        <f>Z12+L12</f>
        <v>185</v>
      </c>
      <c r="AB12" s="98">
        <v>1</v>
      </c>
      <c r="AC12" s="55"/>
    </row>
    <row r="13" spans="1:29" s="54" customFormat="1" ht="15" customHeight="1" hidden="1">
      <c r="A13" s="62">
        <v>102</v>
      </c>
      <c r="B13" s="58" t="s">
        <v>48</v>
      </c>
      <c r="C13" s="58">
        <v>1551</v>
      </c>
      <c r="D13" s="59" t="s">
        <v>38</v>
      </c>
      <c r="E13" s="48"/>
      <c r="F13" s="49">
        <v>0.4479166666666667</v>
      </c>
      <c r="G13" s="49">
        <v>0.548611111111111</v>
      </c>
      <c r="H13" s="49">
        <v>0</v>
      </c>
      <c r="I13" s="49">
        <f t="shared" si="0"/>
        <v>0.10069444444444436</v>
      </c>
      <c r="J13" s="60"/>
      <c r="K13" s="61"/>
      <c r="L13" s="40"/>
      <c r="M13" s="45"/>
      <c r="N13" s="36">
        <v>10</v>
      </c>
      <c r="O13" s="36">
        <v>8</v>
      </c>
      <c r="P13" s="36">
        <v>17</v>
      </c>
      <c r="Q13" s="36">
        <v>10</v>
      </c>
      <c r="R13" s="36">
        <v>15</v>
      </c>
      <c r="S13" s="36">
        <v>20</v>
      </c>
      <c r="T13" s="36">
        <v>0</v>
      </c>
      <c r="U13" s="36">
        <v>10</v>
      </c>
      <c r="V13" s="36">
        <v>10</v>
      </c>
      <c r="W13" s="36">
        <v>27</v>
      </c>
      <c r="X13" s="36">
        <v>10</v>
      </c>
      <c r="Y13" s="38">
        <v>20</v>
      </c>
      <c r="Z13" s="46">
        <f t="shared" si="1"/>
        <v>157</v>
      </c>
      <c r="AA13" s="39">
        <f>Z13+L13</f>
        <v>157</v>
      </c>
      <c r="AB13" s="99">
        <v>2</v>
      </c>
      <c r="AC13" s="110"/>
    </row>
    <row r="14" spans="1:29" s="54" customFormat="1" ht="15" customHeight="1" hidden="1">
      <c r="A14" s="62">
        <v>101</v>
      </c>
      <c r="B14" s="63" t="s">
        <v>48</v>
      </c>
      <c r="C14" s="58">
        <v>1058</v>
      </c>
      <c r="D14" s="59" t="s">
        <v>38</v>
      </c>
      <c r="E14" s="48"/>
      <c r="F14" s="49">
        <v>0.44097222222222227</v>
      </c>
      <c r="G14" s="49">
        <v>0.5395833333333333</v>
      </c>
      <c r="H14" s="49">
        <v>0</v>
      </c>
      <c r="I14" s="49">
        <f t="shared" si="0"/>
        <v>0.09861111111111104</v>
      </c>
      <c r="J14" s="60"/>
      <c r="K14" s="61"/>
      <c r="L14" s="40"/>
      <c r="M14" s="45"/>
      <c r="N14" s="36">
        <v>10</v>
      </c>
      <c r="O14" s="36">
        <v>5</v>
      </c>
      <c r="P14" s="36">
        <v>20</v>
      </c>
      <c r="Q14" s="36">
        <v>10</v>
      </c>
      <c r="R14" s="36">
        <v>15</v>
      </c>
      <c r="S14" s="36">
        <v>16</v>
      </c>
      <c r="T14" s="36">
        <v>0</v>
      </c>
      <c r="U14" s="36">
        <v>7</v>
      </c>
      <c r="V14" s="36">
        <v>10</v>
      </c>
      <c r="W14" s="36">
        <v>30</v>
      </c>
      <c r="X14" s="36">
        <v>10</v>
      </c>
      <c r="Y14" s="38">
        <v>20</v>
      </c>
      <c r="Z14" s="46">
        <f t="shared" si="1"/>
        <v>153</v>
      </c>
      <c r="AA14" s="39">
        <f>Z14+L14</f>
        <v>153</v>
      </c>
      <c r="AB14" s="99">
        <v>3</v>
      </c>
      <c r="AC14" s="111"/>
    </row>
    <row r="15" spans="1:29" s="54" customFormat="1" ht="15" customHeight="1" hidden="1">
      <c r="A15" s="62">
        <v>103</v>
      </c>
      <c r="B15" s="58" t="s">
        <v>48</v>
      </c>
      <c r="C15" s="58">
        <v>116</v>
      </c>
      <c r="D15" s="59" t="s">
        <v>38</v>
      </c>
      <c r="E15" s="48"/>
      <c r="F15" s="49">
        <v>0.5104166666666666</v>
      </c>
      <c r="G15" s="49">
        <v>0.6611111111111111</v>
      </c>
      <c r="H15" s="49">
        <v>0.003472222222222222</v>
      </c>
      <c r="I15" s="49">
        <f t="shared" si="0"/>
        <v>0.14722222222222225</v>
      </c>
      <c r="J15" s="60"/>
      <c r="K15" s="61"/>
      <c r="L15" s="115" t="s">
        <v>62</v>
      </c>
      <c r="M15" s="45"/>
      <c r="N15" s="36">
        <v>10</v>
      </c>
      <c r="O15" s="36">
        <v>5</v>
      </c>
      <c r="P15" s="36">
        <v>19</v>
      </c>
      <c r="Q15" s="36">
        <v>10</v>
      </c>
      <c r="R15" s="36">
        <v>20</v>
      </c>
      <c r="S15" s="36">
        <v>20</v>
      </c>
      <c r="T15" s="36">
        <v>20</v>
      </c>
      <c r="U15" s="36">
        <v>17</v>
      </c>
      <c r="V15" s="36">
        <v>10</v>
      </c>
      <c r="W15" s="36">
        <v>23</v>
      </c>
      <c r="X15" s="36">
        <v>10</v>
      </c>
      <c r="Y15" s="38">
        <v>20</v>
      </c>
      <c r="Z15" s="46">
        <f t="shared" si="1"/>
        <v>184</v>
      </c>
      <c r="AA15" s="39">
        <f>Z15</f>
        <v>184</v>
      </c>
      <c r="AB15" s="99" t="s">
        <v>57</v>
      </c>
      <c r="AC15" s="111" t="s">
        <v>61</v>
      </c>
    </row>
    <row r="16" spans="1:29" s="54" customFormat="1" ht="15" customHeight="1" hidden="1">
      <c r="A16" s="62">
        <v>106</v>
      </c>
      <c r="B16" s="47" t="s">
        <v>48</v>
      </c>
      <c r="C16" s="58">
        <v>828</v>
      </c>
      <c r="D16" s="59" t="s">
        <v>38</v>
      </c>
      <c r="E16" s="48"/>
      <c r="F16" s="49">
        <v>0.496527777777778</v>
      </c>
      <c r="G16" s="49">
        <v>0.6277777777777778</v>
      </c>
      <c r="H16" s="49">
        <v>0</v>
      </c>
      <c r="I16" s="49">
        <f t="shared" si="0"/>
        <v>0.13124999999999976</v>
      </c>
      <c r="J16" s="60"/>
      <c r="K16" s="61"/>
      <c r="L16" s="115" t="s">
        <v>62</v>
      </c>
      <c r="M16" s="45"/>
      <c r="N16" s="36">
        <v>10</v>
      </c>
      <c r="O16" s="36">
        <v>9</v>
      </c>
      <c r="P16" s="36">
        <v>14</v>
      </c>
      <c r="Q16" s="36">
        <v>10</v>
      </c>
      <c r="R16" s="36">
        <v>19</v>
      </c>
      <c r="S16" s="36">
        <v>20</v>
      </c>
      <c r="T16" s="36">
        <v>0</v>
      </c>
      <c r="U16" s="36">
        <v>17</v>
      </c>
      <c r="V16" s="36">
        <v>10</v>
      </c>
      <c r="W16" s="36">
        <v>30</v>
      </c>
      <c r="X16" s="36">
        <v>5</v>
      </c>
      <c r="Y16" s="38">
        <v>15</v>
      </c>
      <c r="Z16" s="46">
        <f t="shared" si="1"/>
        <v>159</v>
      </c>
      <c r="AA16" s="39">
        <f>Z16</f>
        <v>159</v>
      </c>
      <c r="AB16" s="99" t="s">
        <v>57</v>
      </c>
      <c r="AC16" s="111" t="s">
        <v>61</v>
      </c>
    </row>
    <row r="17" spans="1:29" s="54" customFormat="1" ht="15" customHeight="1" hidden="1">
      <c r="A17" s="62">
        <v>107</v>
      </c>
      <c r="B17" s="58" t="s">
        <v>48</v>
      </c>
      <c r="C17" s="58">
        <v>677</v>
      </c>
      <c r="D17" s="59" t="s">
        <v>38</v>
      </c>
      <c r="E17" s="48"/>
      <c r="F17" s="49">
        <v>0.49652777777777773</v>
      </c>
      <c r="G17" s="49">
        <v>0.6451388888888888</v>
      </c>
      <c r="H17" s="49">
        <v>0.006944444444444444</v>
      </c>
      <c r="I17" s="49">
        <f t="shared" si="0"/>
        <v>0.14166666666666664</v>
      </c>
      <c r="J17" s="60"/>
      <c r="K17" s="61"/>
      <c r="L17" s="115" t="s">
        <v>62</v>
      </c>
      <c r="M17" s="45">
        <v>-11</v>
      </c>
      <c r="N17" s="36">
        <v>10</v>
      </c>
      <c r="O17" s="36">
        <v>10</v>
      </c>
      <c r="P17" s="36">
        <v>14</v>
      </c>
      <c r="Q17" s="36">
        <v>10</v>
      </c>
      <c r="R17" s="36">
        <v>14</v>
      </c>
      <c r="S17" s="36">
        <v>20</v>
      </c>
      <c r="T17" s="36">
        <v>0</v>
      </c>
      <c r="U17" s="36">
        <v>17</v>
      </c>
      <c r="V17" s="36">
        <v>10</v>
      </c>
      <c r="W17" s="36">
        <v>12</v>
      </c>
      <c r="X17" s="36">
        <v>5</v>
      </c>
      <c r="Y17" s="38">
        <v>20</v>
      </c>
      <c r="Z17" s="46">
        <f t="shared" si="1"/>
        <v>131</v>
      </c>
      <c r="AA17" s="39">
        <f>Z17</f>
        <v>131</v>
      </c>
      <c r="AB17" s="99" t="s">
        <v>57</v>
      </c>
      <c r="AC17" s="111" t="s">
        <v>61</v>
      </c>
    </row>
    <row r="18" spans="1:72" s="64" customFormat="1" ht="15" customHeight="1" hidden="1">
      <c r="A18" s="62">
        <v>112</v>
      </c>
      <c r="B18" s="58" t="s">
        <v>48</v>
      </c>
      <c r="C18" s="58">
        <v>821</v>
      </c>
      <c r="D18" s="59" t="s">
        <v>38</v>
      </c>
      <c r="E18" s="48"/>
      <c r="F18" s="49">
        <v>0.53125</v>
      </c>
      <c r="G18" s="49" t="s">
        <v>45</v>
      </c>
      <c r="H18" s="49">
        <v>0</v>
      </c>
      <c r="I18" s="49"/>
      <c r="J18" s="60"/>
      <c r="K18" s="61"/>
      <c r="L18" s="115" t="s">
        <v>62</v>
      </c>
      <c r="M18" s="45">
        <v>-40</v>
      </c>
      <c r="N18" s="36">
        <v>10</v>
      </c>
      <c r="O18" s="36">
        <v>10</v>
      </c>
      <c r="P18" s="36">
        <v>8</v>
      </c>
      <c r="Q18" s="36">
        <v>10</v>
      </c>
      <c r="R18" s="36">
        <v>9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8">
        <v>15</v>
      </c>
      <c r="Z18" s="46">
        <f t="shared" si="1"/>
        <v>22</v>
      </c>
      <c r="AA18" s="39">
        <f>Z18</f>
        <v>22</v>
      </c>
      <c r="AB18" s="99" t="s">
        <v>57</v>
      </c>
      <c r="AC18" s="111" t="s">
        <v>61</v>
      </c>
      <c r="AJ18" s="65"/>
      <c r="AQ18" s="65"/>
      <c r="BA18" s="65"/>
      <c r="BI18" s="65"/>
      <c r="BP18" s="65"/>
      <c r="BS18" s="65"/>
      <c r="BT18" s="65"/>
    </row>
    <row r="19" spans="1:29" s="54" customFormat="1" ht="15" customHeight="1" thickBot="1">
      <c r="A19" s="62">
        <v>105</v>
      </c>
      <c r="B19" s="58" t="s">
        <v>47</v>
      </c>
      <c r="C19" s="58">
        <v>86</v>
      </c>
      <c r="D19" s="59" t="s">
        <v>38</v>
      </c>
      <c r="E19" s="48"/>
      <c r="F19" s="49">
        <v>0.4548611111111111</v>
      </c>
      <c r="G19" s="49">
        <v>0.5756944444444444</v>
      </c>
      <c r="H19" s="49">
        <v>0</v>
      </c>
      <c r="I19" s="49">
        <f aca="true" t="shared" si="2" ref="I19:I25">G19-F19-H19</f>
        <v>0.12083333333333329</v>
      </c>
      <c r="J19" s="66"/>
      <c r="K19" s="51"/>
      <c r="L19" s="40">
        <v>-12</v>
      </c>
      <c r="M19" s="45">
        <v>-25</v>
      </c>
      <c r="N19" s="36">
        <v>10</v>
      </c>
      <c r="O19" s="36">
        <v>5</v>
      </c>
      <c r="P19" s="36">
        <v>13</v>
      </c>
      <c r="Q19" s="36">
        <v>10</v>
      </c>
      <c r="R19" s="36">
        <v>20</v>
      </c>
      <c r="S19" s="36">
        <v>3</v>
      </c>
      <c r="T19" s="36">
        <v>20</v>
      </c>
      <c r="U19" s="36">
        <v>17</v>
      </c>
      <c r="V19" s="36">
        <v>10</v>
      </c>
      <c r="W19" s="36">
        <v>30</v>
      </c>
      <c r="X19" s="36">
        <v>10</v>
      </c>
      <c r="Y19" s="38">
        <v>20</v>
      </c>
      <c r="Z19" s="46">
        <f t="shared" si="1"/>
        <v>143</v>
      </c>
      <c r="AA19" s="39">
        <f>Z19+L19</f>
        <v>131</v>
      </c>
      <c r="AB19" s="99">
        <v>1</v>
      </c>
      <c r="AC19" s="111"/>
    </row>
    <row r="20" spans="1:72" s="64" customFormat="1" ht="15" customHeight="1" thickBot="1">
      <c r="A20" s="62">
        <v>117</v>
      </c>
      <c r="B20" s="58" t="s">
        <v>47</v>
      </c>
      <c r="C20" s="58">
        <v>1302</v>
      </c>
      <c r="D20" s="59" t="s">
        <v>38</v>
      </c>
      <c r="E20" s="48"/>
      <c r="F20" s="49">
        <v>0.517361111111111</v>
      </c>
      <c r="G20" s="49">
        <v>0.625</v>
      </c>
      <c r="H20" s="49">
        <v>0.008703703703703703</v>
      </c>
      <c r="I20" s="49">
        <f t="shared" si="2"/>
        <v>0.09893518518518525</v>
      </c>
      <c r="J20" s="60"/>
      <c r="K20" s="51"/>
      <c r="L20" s="40"/>
      <c r="M20" s="45"/>
      <c r="N20" s="36">
        <v>10</v>
      </c>
      <c r="O20" s="36">
        <v>0</v>
      </c>
      <c r="P20" s="36">
        <v>17</v>
      </c>
      <c r="Q20" s="36">
        <v>0</v>
      </c>
      <c r="R20" s="36">
        <v>9</v>
      </c>
      <c r="S20" s="36">
        <v>14</v>
      </c>
      <c r="T20" s="36">
        <v>0</v>
      </c>
      <c r="U20" s="36">
        <v>7</v>
      </c>
      <c r="V20" s="36">
        <v>10</v>
      </c>
      <c r="W20" s="36">
        <v>18</v>
      </c>
      <c r="X20" s="36">
        <v>10</v>
      </c>
      <c r="Y20" s="38">
        <v>20</v>
      </c>
      <c r="Z20" s="46">
        <f t="shared" si="1"/>
        <v>115</v>
      </c>
      <c r="AA20" s="39">
        <f>Z20+L20</f>
        <v>115</v>
      </c>
      <c r="AB20" s="99">
        <v>2</v>
      </c>
      <c r="AC20" s="111"/>
      <c r="AJ20" s="65"/>
      <c r="AQ20" s="65"/>
      <c r="BA20" s="65"/>
      <c r="BI20" s="65"/>
      <c r="BP20" s="65"/>
      <c r="BS20" s="65"/>
      <c r="BT20" s="65"/>
    </row>
    <row r="21" spans="1:72" s="64" customFormat="1" ht="15" customHeight="1" thickBot="1">
      <c r="A21" s="62">
        <v>118</v>
      </c>
      <c r="B21" s="58" t="s">
        <v>47</v>
      </c>
      <c r="C21" s="58">
        <v>1295</v>
      </c>
      <c r="D21" s="59" t="s">
        <v>38</v>
      </c>
      <c r="E21" s="48"/>
      <c r="F21" s="49">
        <v>0.5381944444444444</v>
      </c>
      <c r="G21" s="49">
        <v>0.6541666666666667</v>
      </c>
      <c r="H21" s="49">
        <v>0</v>
      </c>
      <c r="I21" s="49">
        <f t="shared" si="2"/>
        <v>0.11597222222222225</v>
      </c>
      <c r="J21" s="66"/>
      <c r="K21" s="51"/>
      <c r="L21" s="40">
        <v>-9</v>
      </c>
      <c r="M21" s="45">
        <v>-35</v>
      </c>
      <c r="N21" s="36">
        <v>0</v>
      </c>
      <c r="O21" s="36">
        <v>0</v>
      </c>
      <c r="P21" s="36">
        <v>5</v>
      </c>
      <c r="Q21" s="36">
        <v>0</v>
      </c>
      <c r="R21" s="36">
        <v>4</v>
      </c>
      <c r="S21" s="36">
        <v>14</v>
      </c>
      <c r="T21" s="36">
        <v>0</v>
      </c>
      <c r="U21" s="36">
        <v>2</v>
      </c>
      <c r="V21" s="36">
        <v>0</v>
      </c>
      <c r="W21" s="36">
        <v>0</v>
      </c>
      <c r="X21" s="36">
        <v>10</v>
      </c>
      <c r="Y21" s="38">
        <v>5</v>
      </c>
      <c r="Z21" s="46">
        <f t="shared" si="1"/>
        <v>5</v>
      </c>
      <c r="AA21" s="39">
        <f>Z21+L21</f>
        <v>-4</v>
      </c>
      <c r="AB21" s="99">
        <v>3</v>
      </c>
      <c r="AC21" s="111"/>
      <c r="AJ21" s="65"/>
      <c r="AQ21" s="65"/>
      <c r="BA21" s="65"/>
      <c r="BI21" s="65"/>
      <c r="BP21" s="65"/>
      <c r="BS21" s="65"/>
      <c r="BT21" s="65"/>
    </row>
    <row r="22" spans="1:29" s="54" customFormat="1" ht="15" customHeight="1" thickBot="1">
      <c r="A22" s="62">
        <v>100</v>
      </c>
      <c r="B22" s="58" t="s">
        <v>47</v>
      </c>
      <c r="C22" s="58">
        <v>93</v>
      </c>
      <c r="D22" s="59" t="s">
        <v>38</v>
      </c>
      <c r="E22" s="48"/>
      <c r="F22" s="49">
        <v>0.43402777777777773</v>
      </c>
      <c r="G22" s="49">
        <v>0.5618055555555556</v>
      </c>
      <c r="H22" s="49">
        <v>0</v>
      </c>
      <c r="I22" s="49">
        <f t="shared" si="2"/>
        <v>0.12777777777777782</v>
      </c>
      <c r="J22" s="60"/>
      <c r="K22" s="51"/>
      <c r="L22" s="115" t="s">
        <v>62</v>
      </c>
      <c r="M22" s="45"/>
      <c r="N22" s="36">
        <v>10</v>
      </c>
      <c r="O22" s="36">
        <v>10</v>
      </c>
      <c r="P22" s="36">
        <v>20</v>
      </c>
      <c r="Q22" s="36">
        <v>0</v>
      </c>
      <c r="R22" s="36">
        <v>15</v>
      </c>
      <c r="S22" s="36">
        <v>20</v>
      </c>
      <c r="T22" s="36">
        <v>0</v>
      </c>
      <c r="U22" s="36">
        <v>7</v>
      </c>
      <c r="V22" s="36">
        <v>10</v>
      </c>
      <c r="W22" s="36">
        <v>22</v>
      </c>
      <c r="X22" s="36">
        <v>10</v>
      </c>
      <c r="Y22" s="38">
        <v>15</v>
      </c>
      <c r="Z22" s="46">
        <f t="shared" si="1"/>
        <v>139</v>
      </c>
      <c r="AA22" s="39">
        <f>Z22</f>
        <v>139</v>
      </c>
      <c r="AB22" s="99" t="s">
        <v>57</v>
      </c>
      <c r="AC22" s="111" t="s">
        <v>61</v>
      </c>
    </row>
    <row r="23" spans="1:73" s="64" customFormat="1" ht="15" customHeight="1" hidden="1" thickBot="1">
      <c r="A23" s="62">
        <v>111</v>
      </c>
      <c r="B23" s="58" t="s">
        <v>49</v>
      </c>
      <c r="C23" s="58">
        <v>1431</v>
      </c>
      <c r="D23" s="58" t="s">
        <v>38</v>
      </c>
      <c r="E23" s="48"/>
      <c r="F23" s="49">
        <v>0.5243055555555556</v>
      </c>
      <c r="G23" s="49">
        <v>0.65</v>
      </c>
      <c r="H23" s="49">
        <v>0.005555555555555556</v>
      </c>
      <c r="I23" s="49">
        <f t="shared" si="2"/>
        <v>0.12013888888888889</v>
      </c>
      <c r="J23" s="60"/>
      <c r="K23" s="51"/>
      <c r="L23" s="40">
        <v>-12</v>
      </c>
      <c r="M23" s="45"/>
      <c r="N23" s="36">
        <v>10</v>
      </c>
      <c r="O23" s="36">
        <v>8</v>
      </c>
      <c r="P23" s="36">
        <v>20</v>
      </c>
      <c r="Q23" s="36">
        <v>10</v>
      </c>
      <c r="R23" s="36">
        <v>9</v>
      </c>
      <c r="S23" s="36">
        <v>17</v>
      </c>
      <c r="T23" s="36">
        <v>20</v>
      </c>
      <c r="U23" s="36">
        <v>20</v>
      </c>
      <c r="V23" s="36">
        <v>10</v>
      </c>
      <c r="W23" s="36">
        <v>24</v>
      </c>
      <c r="X23" s="36">
        <v>10</v>
      </c>
      <c r="Y23" s="38">
        <v>20</v>
      </c>
      <c r="Z23" s="46">
        <f t="shared" si="1"/>
        <v>178</v>
      </c>
      <c r="AA23" s="39">
        <f>Z23+L23</f>
        <v>166</v>
      </c>
      <c r="AB23" s="100">
        <v>1</v>
      </c>
      <c r="AC23" s="55"/>
      <c r="AK23" s="65"/>
      <c r="AR23" s="65"/>
      <c r="BB23" s="65"/>
      <c r="BJ23" s="65"/>
      <c r="BQ23" s="65"/>
      <c r="BT23" s="65"/>
      <c r="BU23" s="65"/>
    </row>
    <row r="24" spans="1:72" s="64" customFormat="1" ht="15" customHeight="1" hidden="1" thickBot="1">
      <c r="A24" s="62">
        <v>114</v>
      </c>
      <c r="B24" s="58" t="s">
        <v>49</v>
      </c>
      <c r="C24" s="58">
        <v>1285</v>
      </c>
      <c r="D24" s="59" t="s">
        <v>38</v>
      </c>
      <c r="E24" s="48"/>
      <c r="F24" s="49">
        <v>0.545138888888889</v>
      </c>
      <c r="G24" s="49">
        <v>0.6569444444444444</v>
      </c>
      <c r="H24" s="49">
        <v>0</v>
      </c>
      <c r="I24" s="49">
        <f t="shared" si="2"/>
        <v>0.11180555555555549</v>
      </c>
      <c r="J24" s="60"/>
      <c r="K24" s="51"/>
      <c r="L24" s="40">
        <v>-6</v>
      </c>
      <c r="M24" s="45"/>
      <c r="N24" s="36">
        <v>10</v>
      </c>
      <c r="O24" s="36">
        <v>9</v>
      </c>
      <c r="P24" s="36">
        <v>20</v>
      </c>
      <c r="Q24" s="36">
        <v>10</v>
      </c>
      <c r="R24" s="36">
        <v>19</v>
      </c>
      <c r="S24" s="36">
        <v>14</v>
      </c>
      <c r="T24" s="36">
        <v>0</v>
      </c>
      <c r="U24" s="36">
        <v>20</v>
      </c>
      <c r="V24" s="36">
        <v>10</v>
      </c>
      <c r="W24" s="36">
        <v>0</v>
      </c>
      <c r="X24" s="36">
        <v>0</v>
      </c>
      <c r="Y24" s="38">
        <v>20</v>
      </c>
      <c r="Z24" s="105">
        <f t="shared" si="1"/>
        <v>132</v>
      </c>
      <c r="AA24" s="106">
        <f>Z24+L24</f>
        <v>126</v>
      </c>
      <c r="AB24" s="99">
        <v>2</v>
      </c>
      <c r="AC24" s="48"/>
      <c r="AJ24" s="65"/>
      <c r="AQ24" s="65"/>
      <c r="BA24" s="65"/>
      <c r="BI24" s="65"/>
      <c r="BP24" s="65"/>
      <c r="BS24" s="65"/>
      <c r="BT24" s="65"/>
    </row>
    <row r="25" spans="1:72" s="64" customFormat="1" ht="15" customHeight="1" hidden="1" thickBot="1">
      <c r="A25" s="62">
        <v>116</v>
      </c>
      <c r="B25" s="58" t="s">
        <v>49</v>
      </c>
      <c r="C25" s="58">
        <v>824</v>
      </c>
      <c r="D25" s="59" t="s">
        <v>38</v>
      </c>
      <c r="E25" s="48"/>
      <c r="F25" s="49">
        <v>0.5034722222222222</v>
      </c>
      <c r="G25" s="49">
        <v>0.6465277777777778</v>
      </c>
      <c r="H25" s="49">
        <v>0.006944444444444444</v>
      </c>
      <c r="I25" s="49">
        <f t="shared" si="2"/>
        <v>0.13611111111111115</v>
      </c>
      <c r="J25" s="66"/>
      <c r="K25" s="51"/>
      <c r="L25" s="115" t="s">
        <v>62</v>
      </c>
      <c r="M25" s="45"/>
      <c r="N25" s="36">
        <v>10</v>
      </c>
      <c r="O25" s="36">
        <v>4</v>
      </c>
      <c r="P25" s="36">
        <v>20</v>
      </c>
      <c r="Q25" s="36">
        <v>10</v>
      </c>
      <c r="R25" s="36">
        <v>20</v>
      </c>
      <c r="S25" s="36">
        <v>17</v>
      </c>
      <c r="T25" s="36">
        <v>0</v>
      </c>
      <c r="U25" s="36">
        <v>20</v>
      </c>
      <c r="V25" s="36">
        <v>10</v>
      </c>
      <c r="W25" s="36">
        <v>5</v>
      </c>
      <c r="X25" s="36">
        <v>10</v>
      </c>
      <c r="Y25" s="38">
        <v>15</v>
      </c>
      <c r="Z25" s="46">
        <f t="shared" si="1"/>
        <v>141</v>
      </c>
      <c r="AA25" s="39">
        <f>Z25</f>
        <v>141</v>
      </c>
      <c r="AB25" s="99" t="s">
        <v>57</v>
      </c>
      <c r="AC25" s="111" t="s">
        <v>61</v>
      </c>
      <c r="AJ25" s="65"/>
      <c r="AQ25" s="65"/>
      <c r="BA25" s="65"/>
      <c r="BI25" s="65"/>
      <c r="BP25" s="65"/>
      <c r="BS25" s="65"/>
      <c r="BT25" s="65"/>
    </row>
    <row r="26" spans="2:72" s="64" customFormat="1" ht="24.75" customHeight="1">
      <c r="B26" s="67"/>
      <c r="C26" s="67"/>
      <c r="D26" s="67"/>
      <c r="Q26" s="65"/>
      <c r="AA26" s="65"/>
      <c r="AC26" s="114"/>
      <c r="AJ26" s="65"/>
      <c r="AQ26" s="65"/>
      <c r="BA26" s="65"/>
      <c r="BI26" s="65"/>
      <c r="BP26" s="65"/>
      <c r="BS26" s="65"/>
      <c r="BT26" s="65"/>
    </row>
    <row r="27" spans="2:72" s="64" customFormat="1" ht="12.75">
      <c r="B27" s="67"/>
      <c r="C27" s="67"/>
      <c r="D27" s="67"/>
      <c r="Q27" s="65"/>
      <c r="AA27" s="65"/>
      <c r="AB27" s="116"/>
      <c r="AC27" s="117"/>
      <c r="AJ27" s="65"/>
      <c r="AQ27" s="65"/>
      <c r="BA27" s="65"/>
      <c r="BI27" s="65"/>
      <c r="BP27" s="65"/>
      <c r="BS27" s="65"/>
      <c r="BT27" s="65"/>
    </row>
    <row r="28" spans="2:72" s="64" customFormat="1" ht="12.75">
      <c r="B28" s="67"/>
      <c r="C28" s="67"/>
      <c r="D28" s="67"/>
      <c r="Q28" s="65"/>
      <c r="AA28" s="65"/>
      <c r="AB28" s="116"/>
      <c r="AC28" s="114"/>
      <c r="AJ28" s="65"/>
      <c r="AQ28" s="65"/>
      <c r="BA28" s="65"/>
      <c r="BI28" s="65"/>
      <c r="BP28" s="65"/>
      <c r="BS28" s="65"/>
      <c r="BT28" s="65"/>
    </row>
    <row r="29" spans="2:72" s="64" customFormat="1" ht="12.75">
      <c r="B29" s="67"/>
      <c r="C29" s="67"/>
      <c r="D29" s="67"/>
      <c r="Q29" s="65"/>
      <c r="AA29" s="65"/>
      <c r="AB29" s="116"/>
      <c r="AC29" s="114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Q30" s="65"/>
      <c r="AA30" s="65"/>
      <c r="AB30" s="116"/>
      <c r="AC30" s="114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Q31" s="65"/>
      <c r="AA31" s="65"/>
      <c r="AB31" s="116"/>
      <c r="AC31" s="117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Q32" s="65"/>
      <c r="AA32" s="65"/>
      <c r="AB32" s="116"/>
      <c r="AC32" s="114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Q33" s="65"/>
      <c r="AA33" s="65"/>
      <c r="AB33" s="116"/>
      <c r="AC33" s="114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Q34" s="65"/>
      <c r="AA34" s="65"/>
      <c r="AB34" s="116"/>
      <c r="AC34" s="112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Q35" s="65"/>
      <c r="AA35" s="65"/>
      <c r="AB35" s="116"/>
      <c r="AC35" s="117"/>
      <c r="AJ35" s="65"/>
      <c r="AQ35" s="65"/>
      <c r="BA35" s="65"/>
      <c r="BI35" s="65"/>
      <c r="BP35" s="65"/>
      <c r="BS35" s="65"/>
      <c r="BT35" s="65"/>
    </row>
    <row r="36" spans="28:29" ht="12.75">
      <c r="AB36" s="118"/>
      <c r="AC36" s="112"/>
    </row>
    <row r="37" spans="28:29" ht="12.75">
      <c r="AB37" s="118"/>
      <c r="AC37" s="112"/>
    </row>
    <row r="38" spans="28:29" ht="12.75">
      <c r="AB38" s="118"/>
      <c r="AC38" s="112"/>
    </row>
    <row r="39" spans="28:29" ht="12.75">
      <c r="AB39" s="118"/>
      <c r="AC39" s="112"/>
    </row>
    <row r="40" spans="28:29" ht="12.75">
      <c r="AB40" s="118"/>
      <c r="AC40" s="112"/>
    </row>
    <row r="41" spans="28:29" ht="12.75">
      <c r="AB41" s="118"/>
      <c r="AC41" s="112"/>
    </row>
    <row r="42" spans="28:29" ht="12.75">
      <c r="AB42" s="118"/>
      <c r="AC42" s="112"/>
    </row>
    <row r="43" spans="28:29" ht="12.75">
      <c r="AB43" s="118"/>
      <c r="AC43" s="112"/>
    </row>
    <row r="44" spans="28:29" ht="12.75">
      <c r="AB44" s="118"/>
      <c r="AC44" s="112"/>
    </row>
    <row r="45" spans="28:29" ht="12.75">
      <c r="AB45" s="118"/>
      <c r="AC45" s="112"/>
    </row>
    <row r="46" spans="28:29" ht="12.75">
      <c r="AB46" s="118"/>
      <c r="AC46" s="112"/>
    </row>
    <row r="47" spans="28:29" ht="12.75">
      <c r="AB47" s="118"/>
      <c r="AC47" s="113"/>
    </row>
    <row r="48" spans="28:29" ht="12.75">
      <c r="AB48" s="118"/>
      <c r="AC48" s="113"/>
    </row>
    <row r="49" spans="28:29" ht="12.75">
      <c r="AB49" s="118"/>
      <c r="AC49" s="113"/>
    </row>
    <row r="50" spans="28:29" ht="12.75">
      <c r="AB50" s="118"/>
      <c r="AC50" s="113"/>
    </row>
    <row r="51" spans="28:29" ht="12.75">
      <c r="AB51" s="118"/>
      <c r="AC51" s="119"/>
    </row>
    <row r="52" spans="28:29" ht="12.75">
      <c r="AB52" s="118"/>
      <c r="AC52" s="119"/>
    </row>
    <row r="53" spans="28:29" ht="12.75">
      <c r="AB53" s="118"/>
      <c r="AC53" s="119"/>
    </row>
    <row r="54" spans="28:29" ht="12.75">
      <c r="AB54" s="118"/>
      <c r="AC54" s="119"/>
    </row>
    <row r="55" spans="28:29" ht="12.75">
      <c r="AB55" s="118"/>
      <c r="AC55" s="119"/>
    </row>
    <row r="56" spans="28:29" ht="12.75">
      <c r="AB56" s="118"/>
      <c r="AC56" s="119"/>
    </row>
    <row r="57" spans="28:29" ht="12.75">
      <c r="AB57" s="118"/>
      <c r="AC57" s="119"/>
    </row>
    <row r="58" spans="28:29" ht="12.75">
      <c r="AB58" s="118"/>
      <c r="AC58" s="119"/>
    </row>
    <row r="59" spans="28:29" ht="12.75">
      <c r="AB59" s="118"/>
      <c r="AC59" s="119"/>
    </row>
    <row r="60" spans="28:29" ht="12.75">
      <c r="AB60" s="118"/>
      <c r="AC60" s="119"/>
    </row>
    <row r="61" spans="28:29" ht="12.75">
      <c r="AB61" s="118"/>
      <c r="AC61" s="119"/>
    </row>
    <row r="62" spans="28:29" ht="12.75">
      <c r="AB62" s="118"/>
      <c r="AC62" s="119"/>
    </row>
  </sheetData>
  <mergeCells count="13">
    <mergeCell ref="A1:AB1"/>
    <mergeCell ref="A10:E10"/>
    <mergeCell ref="B6:C6"/>
    <mergeCell ref="B7:C7"/>
    <mergeCell ref="A9:E9"/>
    <mergeCell ref="I6:K6"/>
    <mergeCell ref="A5:AB5"/>
    <mergeCell ref="Z9:Z11"/>
    <mergeCell ref="AA9:AA11"/>
    <mergeCell ref="AB9:AB11"/>
    <mergeCell ref="A4:AB4"/>
    <mergeCell ref="A3:AB3"/>
    <mergeCell ref="AC9:A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20" sqref="A20:IV23"/>
    </sheetView>
  </sheetViews>
  <sheetFormatPr defaultColWidth="9.00390625" defaultRowHeight="12.75"/>
  <cols>
    <col min="1" max="1" width="4.00390625" style="0" bestFit="1" customWidth="1"/>
    <col min="2" max="2" width="20.25390625" style="4" bestFit="1" customWidth="1"/>
    <col min="3" max="3" width="9.125" style="4" bestFit="1" customWidth="1"/>
    <col min="4" max="4" width="16.75390625" style="4" hidden="1" customWidth="1"/>
    <col min="5" max="5" width="3.25390625" style="0" hidden="1" customWidth="1"/>
    <col min="6" max="7" width="8.125" style="0" bestFit="1" customWidth="1"/>
    <col min="8" max="8" width="9.375" style="0" customWidth="1"/>
    <col min="9" max="9" width="8.75390625" style="0" bestFit="1" customWidth="1"/>
    <col min="10" max="10" width="3.125" style="0" hidden="1" customWidth="1"/>
    <col min="11" max="11" width="3.00390625" style="0" hidden="1" customWidth="1"/>
    <col min="12" max="12" width="7.375" style="1" bestFit="1" customWidth="1"/>
    <col min="13" max="13" width="3.625" style="1" customWidth="1"/>
    <col min="14" max="14" width="5.125" style="0" customWidth="1"/>
    <col min="15" max="24" width="4.375" style="0" customWidth="1"/>
    <col min="25" max="25" width="4.375" style="1" customWidth="1"/>
    <col min="26" max="26" width="5.125" style="0" customWidth="1"/>
    <col min="27" max="28" width="7.375" style="0" bestFit="1" customWidth="1"/>
    <col min="29" max="29" width="11.625" style="0" bestFit="1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2:72" ht="23.25">
      <c r="B1" s="86" t="s">
        <v>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6"/>
      <c r="BR1" s="6"/>
      <c r="BS1" s="6"/>
      <c r="BT1"/>
    </row>
    <row r="2" spans="2:72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4"/>
      <c r="BR2" s="4"/>
      <c r="BS2" s="4"/>
      <c r="BT2"/>
    </row>
    <row r="3" spans="2:71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7"/>
      <c r="BR3" s="7"/>
      <c r="BS3" s="7"/>
    </row>
    <row r="4" spans="2:71" s="3" customFormat="1" ht="18.75">
      <c r="B4" s="73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7"/>
      <c r="BR4" s="7"/>
      <c r="BS4" s="7"/>
    </row>
    <row r="5" spans="2:71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7"/>
      <c r="BR5" s="7"/>
      <c r="BS5" s="7"/>
    </row>
    <row r="6" spans="2:71" s="3" customFormat="1" ht="18.75">
      <c r="B6" s="78" t="s">
        <v>30</v>
      </c>
      <c r="C6" s="79"/>
      <c r="D6" s="31">
        <v>0.11805555555555557</v>
      </c>
      <c r="F6" s="31">
        <v>0.11805555555555557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7"/>
      <c r="BR6" s="7"/>
      <c r="BS6" s="7"/>
    </row>
    <row r="7" spans="2:71" s="3" customFormat="1" ht="18.75">
      <c r="B7" s="78" t="s">
        <v>31</v>
      </c>
      <c r="C7" s="79"/>
      <c r="D7" s="31">
        <v>0.09722222222222222</v>
      </c>
      <c r="F7" s="31">
        <v>0.09722222222222222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7"/>
      <c r="BR7" s="7"/>
      <c r="BS7" s="7"/>
    </row>
    <row r="8" spans="2:72" ht="13.5" thickBot="1">
      <c r="B8" s="84"/>
      <c r="C8" s="84"/>
      <c r="D8" s="84"/>
      <c r="E8" s="84"/>
      <c r="F8" s="84"/>
      <c r="G8" s="84"/>
      <c r="H8" s="84"/>
      <c r="I8" s="84"/>
      <c r="J8" s="84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12"/>
      <c r="BR8" s="12"/>
      <c r="BS8" s="12"/>
      <c r="BT8"/>
    </row>
    <row r="9" spans="1:29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13"/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93">
        <v>3</v>
      </c>
      <c r="Z9" s="121" t="s">
        <v>21</v>
      </c>
      <c r="AA9" s="122"/>
      <c r="AB9" s="95" t="s">
        <v>4</v>
      </c>
      <c r="AC9" s="107" t="s">
        <v>60</v>
      </c>
    </row>
    <row r="10" spans="1:29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29"/>
      <c r="K10" s="29"/>
      <c r="L10" s="15"/>
      <c r="M10" s="15"/>
      <c r="N10" s="18">
        <v>1</v>
      </c>
      <c r="O10" s="18">
        <v>2</v>
      </c>
      <c r="P10" s="18">
        <v>3</v>
      </c>
      <c r="Q10" s="18">
        <v>4</v>
      </c>
      <c r="R10" s="18">
        <v>5</v>
      </c>
      <c r="S10" s="18">
        <v>6</v>
      </c>
      <c r="T10" s="18">
        <v>7</v>
      </c>
      <c r="U10" s="18">
        <v>8</v>
      </c>
      <c r="V10" s="18">
        <v>9</v>
      </c>
      <c r="W10" s="18">
        <v>10</v>
      </c>
      <c r="X10" s="18">
        <v>11</v>
      </c>
      <c r="Y10" s="93">
        <v>12</v>
      </c>
      <c r="Z10" s="88"/>
      <c r="AA10" s="123" t="s">
        <v>22</v>
      </c>
      <c r="AB10" s="96"/>
      <c r="AC10" s="108"/>
    </row>
    <row r="11" spans="1:29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16" t="s">
        <v>20</v>
      </c>
      <c r="M11" s="94" t="s">
        <v>46</v>
      </c>
      <c r="N11" s="20" t="s">
        <v>35</v>
      </c>
      <c r="O11" s="20" t="s">
        <v>27</v>
      </c>
      <c r="P11" s="20" t="s">
        <v>26</v>
      </c>
      <c r="Q11" s="20" t="s">
        <v>6</v>
      </c>
      <c r="R11" s="20" t="s">
        <v>36</v>
      </c>
      <c r="S11" s="20" t="s">
        <v>16</v>
      </c>
      <c r="T11" s="20" t="s">
        <v>11</v>
      </c>
      <c r="U11" s="20" t="s">
        <v>12</v>
      </c>
      <c r="V11" s="20" t="s">
        <v>13</v>
      </c>
      <c r="W11" s="20" t="s">
        <v>14</v>
      </c>
      <c r="X11" s="120" t="s">
        <v>15</v>
      </c>
      <c r="Y11" s="94" t="s">
        <v>9</v>
      </c>
      <c r="Z11" s="89"/>
      <c r="AA11" s="124"/>
      <c r="AB11" s="97"/>
      <c r="AC11" s="109"/>
    </row>
    <row r="12" spans="1:29" s="54" customFormat="1" ht="15" customHeight="1" hidden="1">
      <c r="A12" s="36">
        <v>203</v>
      </c>
      <c r="B12" s="47" t="s">
        <v>48</v>
      </c>
      <c r="C12" s="47">
        <v>114</v>
      </c>
      <c r="D12" s="47" t="s">
        <v>39</v>
      </c>
      <c r="E12" s="48"/>
      <c r="F12" s="49">
        <v>0.4826388888888889</v>
      </c>
      <c r="G12" s="49">
        <v>0.56875</v>
      </c>
      <c r="H12" s="49">
        <v>0</v>
      </c>
      <c r="I12" s="49">
        <f aca="true" t="shared" si="0" ref="I12:I23">G12-F12-H12</f>
        <v>0.08611111111111108</v>
      </c>
      <c r="J12" s="50"/>
      <c r="K12" s="61"/>
      <c r="L12" s="36"/>
      <c r="M12" s="38"/>
      <c r="N12" s="36">
        <v>10</v>
      </c>
      <c r="O12" s="36">
        <v>15</v>
      </c>
      <c r="P12" s="36">
        <v>13</v>
      </c>
      <c r="Q12" s="36">
        <v>0</v>
      </c>
      <c r="R12" s="36">
        <v>10</v>
      </c>
      <c r="S12" s="36">
        <v>0</v>
      </c>
      <c r="T12" s="36">
        <v>20</v>
      </c>
      <c r="U12" s="36">
        <v>2</v>
      </c>
      <c r="V12" s="36">
        <v>10</v>
      </c>
      <c r="W12" s="36">
        <v>27</v>
      </c>
      <c r="X12" s="36">
        <v>0</v>
      </c>
      <c r="Y12" s="38">
        <v>15</v>
      </c>
      <c r="Z12" s="46">
        <f aca="true" t="shared" si="1" ref="Z12:Z23">SUM(M12:Y12)</f>
        <v>122</v>
      </c>
      <c r="AA12" s="39">
        <f aca="true" t="shared" si="2" ref="AA12:AA18">Z12+L12</f>
        <v>122</v>
      </c>
      <c r="AB12" s="99">
        <v>1</v>
      </c>
      <c r="AC12" s="36"/>
    </row>
    <row r="13" spans="1:29" s="54" customFormat="1" ht="15" customHeight="1" hidden="1">
      <c r="A13" s="36">
        <v>202</v>
      </c>
      <c r="B13" s="58" t="s">
        <v>48</v>
      </c>
      <c r="C13" s="47">
        <v>1551</v>
      </c>
      <c r="D13" s="47" t="s">
        <v>39</v>
      </c>
      <c r="E13" s="48"/>
      <c r="F13" s="68">
        <v>0.4479166666666667</v>
      </c>
      <c r="G13" s="68">
        <v>0.5111111111111112</v>
      </c>
      <c r="H13" s="68">
        <v>0</v>
      </c>
      <c r="I13" s="49">
        <f t="shared" si="0"/>
        <v>0.0631944444444445</v>
      </c>
      <c r="J13" s="50"/>
      <c r="K13" s="61"/>
      <c r="L13" s="36"/>
      <c r="M13" s="38"/>
      <c r="N13" s="36">
        <v>10</v>
      </c>
      <c r="O13" s="36">
        <v>15</v>
      </c>
      <c r="P13" s="36">
        <v>5</v>
      </c>
      <c r="Q13" s="36">
        <v>10</v>
      </c>
      <c r="R13" s="36">
        <v>10</v>
      </c>
      <c r="S13" s="36">
        <v>0</v>
      </c>
      <c r="T13" s="36">
        <v>0</v>
      </c>
      <c r="U13" s="36">
        <v>7</v>
      </c>
      <c r="V13" s="36">
        <v>10</v>
      </c>
      <c r="W13" s="36">
        <v>27</v>
      </c>
      <c r="X13" s="36">
        <v>10</v>
      </c>
      <c r="Y13" s="38">
        <v>15</v>
      </c>
      <c r="Z13" s="46">
        <f t="shared" si="1"/>
        <v>119</v>
      </c>
      <c r="AA13" s="39">
        <f t="shared" si="2"/>
        <v>119</v>
      </c>
      <c r="AB13" s="99">
        <v>2</v>
      </c>
      <c r="AC13" s="36"/>
    </row>
    <row r="14" spans="1:29" s="54" customFormat="1" ht="15" customHeight="1" hidden="1">
      <c r="A14" s="36">
        <v>206</v>
      </c>
      <c r="B14" s="69" t="s">
        <v>48</v>
      </c>
      <c r="C14" s="47">
        <v>828</v>
      </c>
      <c r="D14" s="47" t="s">
        <v>39</v>
      </c>
      <c r="E14" s="48"/>
      <c r="F14" s="49">
        <v>0.4895833333333333</v>
      </c>
      <c r="G14" s="49">
        <v>0.5694444444444444</v>
      </c>
      <c r="H14" s="49">
        <v>0</v>
      </c>
      <c r="I14" s="49">
        <f t="shared" si="0"/>
        <v>0.0798611111111111</v>
      </c>
      <c r="J14" s="50"/>
      <c r="K14" s="61"/>
      <c r="L14" s="36"/>
      <c r="M14" s="38"/>
      <c r="N14" s="36">
        <v>10</v>
      </c>
      <c r="O14" s="36">
        <v>15</v>
      </c>
      <c r="P14" s="36">
        <v>13</v>
      </c>
      <c r="Q14" s="36">
        <v>0</v>
      </c>
      <c r="R14" s="36">
        <v>0</v>
      </c>
      <c r="S14" s="36">
        <v>0</v>
      </c>
      <c r="T14" s="36">
        <v>0</v>
      </c>
      <c r="U14" s="36">
        <v>17</v>
      </c>
      <c r="V14" s="36">
        <v>10</v>
      </c>
      <c r="W14" s="36">
        <v>25</v>
      </c>
      <c r="X14" s="36">
        <v>10</v>
      </c>
      <c r="Y14" s="38">
        <v>15</v>
      </c>
      <c r="Z14" s="46">
        <f t="shared" si="1"/>
        <v>115</v>
      </c>
      <c r="AA14" s="39">
        <f t="shared" si="2"/>
        <v>115</v>
      </c>
      <c r="AB14" s="100">
        <v>3</v>
      </c>
      <c r="AC14" s="36"/>
    </row>
    <row r="15" spans="1:29" s="54" customFormat="1" ht="15" customHeight="1" hidden="1">
      <c r="A15" s="36">
        <v>201</v>
      </c>
      <c r="B15" s="58" t="s">
        <v>48</v>
      </c>
      <c r="C15" s="47">
        <v>1058</v>
      </c>
      <c r="D15" s="47" t="s">
        <v>39</v>
      </c>
      <c r="E15" s="48"/>
      <c r="F15" s="49">
        <v>0.44097222222222227</v>
      </c>
      <c r="G15" s="49">
        <v>0.5444444444444444</v>
      </c>
      <c r="H15" s="49">
        <v>0</v>
      </c>
      <c r="I15" s="49">
        <f t="shared" si="0"/>
        <v>0.10347222222222213</v>
      </c>
      <c r="J15" s="50"/>
      <c r="K15" s="61"/>
      <c r="L15" s="36">
        <v>-5</v>
      </c>
      <c r="M15" s="38"/>
      <c r="N15" s="36">
        <v>10</v>
      </c>
      <c r="O15" s="36">
        <v>15</v>
      </c>
      <c r="P15" s="36">
        <v>11</v>
      </c>
      <c r="Q15" s="36">
        <v>0</v>
      </c>
      <c r="R15" s="36">
        <v>10</v>
      </c>
      <c r="S15" s="36">
        <v>0</v>
      </c>
      <c r="T15" s="36">
        <v>0</v>
      </c>
      <c r="U15" s="36">
        <v>5</v>
      </c>
      <c r="V15" s="36">
        <v>10</v>
      </c>
      <c r="W15" s="36">
        <v>30</v>
      </c>
      <c r="X15" s="36">
        <v>0</v>
      </c>
      <c r="Y15" s="38">
        <v>15</v>
      </c>
      <c r="Z15" s="46">
        <f t="shared" si="1"/>
        <v>106</v>
      </c>
      <c r="AA15" s="39">
        <f t="shared" si="2"/>
        <v>101</v>
      </c>
      <c r="AB15" s="99">
        <v>4</v>
      </c>
      <c r="AC15" s="36"/>
    </row>
    <row r="16" spans="1:29" s="54" customFormat="1" ht="15" customHeight="1" hidden="1">
      <c r="A16" s="36">
        <v>204</v>
      </c>
      <c r="B16" s="58" t="s">
        <v>48</v>
      </c>
      <c r="C16" s="47">
        <v>677</v>
      </c>
      <c r="D16" s="47" t="s">
        <v>39</v>
      </c>
      <c r="E16" s="48"/>
      <c r="F16" s="49">
        <v>0.46875</v>
      </c>
      <c r="G16" s="49">
        <v>0.579861111111111</v>
      </c>
      <c r="H16" s="49">
        <v>0</v>
      </c>
      <c r="I16" s="49">
        <f t="shared" si="0"/>
        <v>0.11111111111111105</v>
      </c>
      <c r="J16" s="50"/>
      <c r="K16" s="61"/>
      <c r="L16" s="36">
        <v>-10</v>
      </c>
      <c r="M16" s="38"/>
      <c r="N16" s="36">
        <v>10</v>
      </c>
      <c r="O16" s="36">
        <v>15</v>
      </c>
      <c r="P16" s="36">
        <v>5</v>
      </c>
      <c r="Q16" s="36">
        <v>3</v>
      </c>
      <c r="R16" s="36">
        <v>0</v>
      </c>
      <c r="S16" s="36">
        <v>0</v>
      </c>
      <c r="T16" s="36">
        <v>0</v>
      </c>
      <c r="U16" s="36">
        <v>12</v>
      </c>
      <c r="V16" s="36">
        <v>0</v>
      </c>
      <c r="W16" s="36">
        <v>11</v>
      </c>
      <c r="X16" s="36">
        <v>0</v>
      </c>
      <c r="Y16" s="38">
        <v>10</v>
      </c>
      <c r="Z16" s="46">
        <f t="shared" si="1"/>
        <v>66</v>
      </c>
      <c r="AA16" s="39">
        <f t="shared" si="2"/>
        <v>56</v>
      </c>
      <c r="AB16" s="99">
        <v>5</v>
      </c>
      <c r="AC16" s="36"/>
    </row>
    <row r="17" spans="1:29" s="54" customFormat="1" ht="15" customHeight="1">
      <c r="A17" s="36">
        <v>205</v>
      </c>
      <c r="B17" s="47" t="s">
        <v>47</v>
      </c>
      <c r="C17" s="47">
        <v>86</v>
      </c>
      <c r="D17" s="47" t="s">
        <v>39</v>
      </c>
      <c r="E17" s="48"/>
      <c r="F17" s="49">
        <v>0.4548611111111111</v>
      </c>
      <c r="G17" s="49">
        <v>0.5104166666666666</v>
      </c>
      <c r="H17" s="49">
        <v>0</v>
      </c>
      <c r="I17" s="49">
        <f t="shared" si="0"/>
        <v>0.055555555555555525</v>
      </c>
      <c r="J17" s="50"/>
      <c r="K17" s="61"/>
      <c r="L17" s="36"/>
      <c r="M17" s="38"/>
      <c r="N17" s="36">
        <v>10</v>
      </c>
      <c r="O17" s="36">
        <v>15</v>
      </c>
      <c r="P17" s="36">
        <v>9</v>
      </c>
      <c r="Q17" s="36">
        <v>5</v>
      </c>
      <c r="R17" s="36">
        <v>10</v>
      </c>
      <c r="S17" s="36">
        <v>15</v>
      </c>
      <c r="T17" s="36">
        <v>10</v>
      </c>
      <c r="U17" s="36">
        <v>17</v>
      </c>
      <c r="V17" s="36">
        <v>10</v>
      </c>
      <c r="W17" s="36">
        <v>25</v>
      </c>
      <c r="X17" s="36">
        <v>10</v>
      </c>
      <c r="Y17" s="38">
        <v>15</v>
      </c>
      <c r="Z17" s="46">
        <f t="shared" si="1"/>
        <v>151</v>
      </c>
      <c r="AA17" s="39">
        <f t="shared" si="2"/>
        <v>151</v>
      </c>
      <c r="AB17" s="99">
        <v>1</v>
      </c>
      <c r="AC17" s="36"/>
    </row>
    <row r="18" spans="1:29" s="54" customFormat="1" ht="15" customHeight="1" thickBot="1">
      <c r="A18" s="36">
        <v>212</v>
      </c>
      <c r="B18" s="47" t="s">
        <v>47</v>
      </c>
      <c r="C18" s="47">
        <v>70</v>
      </c>
      <c r="D18" s="47" t="s">
        <v>39</v>
      </c>
      <c r="E18" s="48"/>
      <c r="F18" s="49">
        <v>0.517361111111111</v>
      </c>
      <c r="G18" s="49">
        <v>0.6027777777777777</v>
      </c>
      <c r="H18" s="49">
        <v>0</v>
      </c>
      <c r="I18" s="49">
        <f t="shared" si="0"/>
        <v>0.0854166666666667</v>
      </c>
      <c r="J18" s="50"/>
      <c r="K18" s="51"/>
      <c r="L18" s="36"/>
      <c r="M18" s="38"/>
      <c r="N18" s="36">
        <v>10</v>
      </c>
      <c r="O18" s="36">
        <v>15</v>
      </c>
      <c r="P18" s="36">
        <v>12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10</v>
      </c>
      <c r="W18" s="36">
        <v>0</v>
      </c>
      <c r="X18" s="36">
        <v>10</v>
      </c>
      <c r="Y18" s="38">
        <v>15</v>
      </c>
      <c r="Z18" s="46">
        <f t="shared" si="1"/>
        <v>72</v>
      </c>
      <c r="AA18" s="39">
        <f t="shared" si="2"/>
        <v>72</v>
      </c>
      <c r="AB18" s="100">
        <v>2</v>
      </c>
      <c r="AC18" s="36"/>
    </row>
    <row r="19" spans="1:29" s="54" customFormat="1" ht="15" customHeight="1" thickBot="1">
      <c r="A19" s="36">
        <v>200</v>
      </c>
      <c r="B19" s="47" t="s">
        <v>47</v>
      </c>
      <c r="C19" s="47">
        <v>93</v>
      </c>
      <c r="D19" s="47" t="s">
        <v>39</v>
      </c>
      <c r="E19" s="48"/>
      <c r="F19" s="49">
        <v>0.43402777777777773</v>
      </c>
      <c r="G19" s="49">
        <v>0.576388888888889</v>
      </c>
      <c r="H19" s="49">
        <v>0</v>
      </c>
      <c r="I19" s="49">
        <f t="shared" si="0"/>
        <v>0.14236111111111122</v>
      </c>
      <c r="J19" s="50"/>
      <c r="K19" s="51"/>
      <c r="L19" s="115" t="s">
        <v>62</v>
      </c>
      <c r="M19" s="38"/>
      <c r="N19" s="36">
        <v>10</v>
      </c>
      <c r="O19" s="36">
        <v>15</v>
      </c>
      <c r="P19" s="36">
        <v>10</v>
      </c>
      <c r="Q19" s="36">
        <v>9</v>
      </c>
      <c r="R19" s="36">
        <v>0</v>
      </c>
      <c r="S19" s="36">
        <v>0</v>
      </c>
      <c r="T19" s="36">
        <v>0</v>
      </c>
      <c r="U19" s="36">
        <v>7</v>
      </c>
      <c r="V19" s="36">
        <v>10</v>
      </c>
      <c r="W19" s="36">
        <v>24</v>
      </c>
      <c r="X19" s="36">
        <v>0</v>
      </c>
      <c r="Y19" s="38">
        <v>15</v>
      </c>
      <c r="Z19" s="46">
        <f t="shared" si="1"/>
        <v>100</v>
      </c>
      <c r="AA19" s="39">
        <f>Z19</f>
        <v>100</v>
      </c>
      <c r="AB19" s="99" t="s">
        <v>57</v>
      </c>
      <c r="AC19" s="111" t="s">
        <v>61</v>
      </c>
    </row>
    <row r="20" spans="1:29" s="54" customFormat="1" ht="15" customHeight="1" hidden="1" thickBot="1">
      <c r="A20" s="36">
        <v>210</v>
      </c>
      <c r="B20" s="58" t="s">
        <v>49</v>
      </c>
      <c r="C20" s="47">
        <v>1431</v>
      </c>
      <c r="D20" s="47" t="s">
        <v>39</v>
      </c>
      <c r="E20" s="48"/>
      <c r="F20" s="49">
        <v>0.5243055555555556</v>
      </c>
      <c r="G20" s="49">
        <v>0.6263888888888889</v>
      </c>
      <c r="H20" s="49">
        <v>0</v>
      </c>
      <c r="I20" s="49">
        <f t="shared" si="0"/>
        <v>0.1020833333333333</v>
      </c>
      <c r="J20" s="50"/>
      <c r="K20" s="51"/>
      <c r="L20" s="36">
        <v>-4</v>
      </c>
      <c r="M20" s="38"/>
      <c r="N20" s="36">
        <v>10</v>
      </c>
      <c r="O20" s="36">
        <v>15</v>
      </c>
      <c r="P20" s="36">
        <v>8</v>
      </c>
      <c r="Q20" s="36">
        <v>5</v>
      </c>
      <c r="R20" s="36">
        <v>10</v>
      </c>
      <c r="S20" s="36">
        <v>0</v>
      </c>
      <c r="T20" s="36">
        <v>0</v>
      </c>
      <c r="U20" s="36">
        <v>10</v>
      </c>
      <c r="V20" s="36">
        <v>5</v>
      </c>
      <c r="W20" s="36">
        <v>24</v>
      </c>
      <c r="X20" s="36">
        <v>10</v>
      </c>
      <c r="Y20" s="38">
        <v>15</v>
      </c>
      <c r="Z20" s="46">
        <f t="shared" si="1"/>
        <v>112</v>
      </c>
      <c r="AA20" s="39">
        <f>Z20+L20</f>
        <v>108</v>
      </c>
      <c r="AB20" s="100">
        <v>1</v>
      </c>
      <c r="AC20" s="36"/>
    </row>
    <row r="21" spans="1:29" s="54" customFormat="1" ht="15" customHeight="1" hidden="1" thickBot="1">
      <c r="A21" s="36">
        <v>213</v>
      </c>
      <c r="B21" s="47" t="s">
        <v>49</v>
      </c>
      <c r="C21" s="47">
        <v>824</v>
      </c>
      <c r="D21" s="47" t="s">
        <v>39</v>
      </c>
      <c r="E21" s="48"/>
      <c r="F21" s="49">
        <v>0.5034722222222222</v>
      </c>
      <c r="G21" s="49">
        <v>0.6104166666666667</v>
      </c>
      <c r="H21" s="49">
        <v>0</v>
      </c>
      <c r="I21" s="49">
        <f t="shared" si="0"/>
        <v>0.10694444444444451</v>
      </c>
      <c r="J21" s="50"/>
      <c r="K21" s="51"/>
      <c r="L21" s="36">
        <v>-7</v>
      </c>
      <c r="M21" s="38"/>
      <c r="N21" s="36">
        <v>10</v>
      </c>
      <c r="O21" s="36">
        <v>15</v>
      </c>
      <c r="P21" s="36">
        <v>15</v>
      </c>
      <c r="Q21" s="36">
        <v>10</v>
      </c>
      <c r="R21" s="36">
        <v>0</v>
      </c>
      <c r="S21" s="36">
        <v>0</v>
      </c>
      <c r="T21" s="36">
        <v>0</v>
      </c>
      <c r="U21" s="36">
        <v>20</v>
      </c>
      <c r="V21" s="36">
        <v>10</v>
      </c>
      <c r="W21" s="36">
        <v>10</v>
      </c>
      <c r="X21" s="36">
        <v>10</v>
      </c>
      <c r="Y21" s="38">
        <v>15</v>
      </c>
      <c r="Z21" s="46">
        <f t="shared" si="1"/>
        <v>115</v>
      </c>
      <c r="AA21" s="39">
        <f>Z21+L21</f>
        <v>108</v>
      </c>
      <c r="AB21" s="100">
        <v>2</v>
      </c>
      <c r="AC21" s="36"/>
    </row>
    <row r="22" spans="1:29" s="54" customFormat="1" ht="15" customHeight="1" hidden="1" thickBot="1">
      <c r="A22" s="36">
        <v>211</v>
      </c>
      <c r="B22" s="47" t="s">
        <v>49</v>
      </c>
      <c r="C22" s="47">
        <v>830</v>
      </c>
      <c r="D22" s="47" t="s">
        <v>39</v>
      </c>
      <c r="E22" s="48"/>
      <c r="F22" s="49">
        <v>0.5381944444444444</v>
      </c>
      <c r="G22" s="49">
        <v>0.6555555555555556</v>
      </c>
      <c r="H22" s="49">
        <v>0</v>
      </c>
      <c r="I22" s="49">
        <f t="shared" si="0"/>
        <v>0.11736111111111114</v>
      </c>
      <c r="J22" s="50"/>
      <c r="K22" s="51"/>
      <c r="L22" s="36">
        <v>-15</v>
      </c>
      <c r="M22" s="38"/>
      <c r="N22" s="36">
        <v>10</v>
      </c>
      <c r="O22" s="36">
        <v>15</v>
      </c>
      <c r="P22" s="36">
        <v>3</v>
      </c>
      <c r="Q22" s="36">
        <v>10</v>
      </c>
      <c r="R22" s="36">
        <v>0</v>
      </c>
      <c r="S22" s="36">
        <v>0</v>
      </c>
      <c r="T22" s="36">
        <v>10</v>
      </c>
      <c r="U22" s="36">
        <v>20</v>
      </c>
      <c r="V22" s="36">
        <v>10</v>
      </c>
      <c r="W22" s="36">
        <v>3</v>
      </c>
      <c r="X22" s="36">
        <v>10</v>
      </c>
      <c r="Y22" s="38">
        <v>10</v>
      </c>
      <c r="Z22" s="46">
        <f t="shared" si="1"/>
        <v>101</v>
      </c>
      <c r="AA22" s="39">
        <f>Z22+L22</f>
        <v>86</v>
      </c>
      <c r="AB22" s="100">
        <v>3</v>
      </c>
      <c r="AC22" s="36"/>
    </row>
    <row r="23" spans="1:29" s="54" customFormat="1" ht="15" customHeight="1" hidden="1" thickBot="1">
      <c r="A23" s="36">
        <v>214</v>
      </c>
      <c r="B23" s="58" t="s">
        <v>49</v>
      </c>
      <c r="C23" s="47">
        <v>1285</v>
      </c>
      <c r="D23" s="47" t="s">
        <v>39</v>
      </c>
      <c r="E23" s="48"/>
      <c r="F23" s="49">
        <v>0.5034722222222222</v>
      </c>
      <c r="G23" s="49">
        <v>0.6229166666666667</v>
      </c>
      <c r="H23" s="49">
        <v>0</v>
      </c>
      <c r="I23" s="49">
        <f t="shared" si="0"/>
        <v>0.11944444444444446</v>
      </c>
      <c r="J23" s="50"/>
      <c r="K23" s="51"/>
      <c r="L23" s="115" t="s">
        <v>62</v>
      </c>
      <c r="M23" s="38"/>
      <c r="N23" s="36">
        <v>10</v>
      </c>
      <c r="O23" s="36">
        <v>15</v>
      </c>
      <c r="P23" s="36">
        <v>6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10</v>
      </c>
      <c r="W23" s="36">
        <v>0</v>
      </c>
      <c r="X23" s="36">
        <v>0</v>
      </c>
      <c r="Y23" s="38">
        <v>10</v>
      </c>
      <c r="Z23" s="105">
        <f t="shared" si="1"/>
        <v>51</v>
      </c>
      <c r="AA23" s="106">
        <f>Z23</f>
        <v>51</v>
      </c>
      <c r="AB23" s="99" t="s">
        <v>57</v>
      </c>
      <c r="AC23" s="111" t="s">
        <v>61</v>
      </c>
    </row>
    <row r="24" spans="2:72" s="64" customFormat="1" ht="15" customHeight="1">
      <c r="B24" s="67"/>
      <c r="C24" s="67"/>
      <c r="D24" s="67"/>
      <c r="L24" s="65"/>
      <c r="M24" s="65"/>
      <c r="Y24" s="65"/>
      <c r="AJ24" s="65"/>
      <c r="AQ24" s="65"/>
      <c r="BA24" s="65"/>
      <c r="BI24" s="65"/>
      <c r="BP24" s="65"/>
      <c r="BS24" s="65"/>
      <c r="BT24" s="65"/>
    </row>
    <row r="25" spans="2:72" s="64" customFormat="1" ht="15" customHeight="1">
      <c r="B25" s="67"/>
      <c r="C25" s="67"/>
      <c r="D25" s="67"/>
      <c r="L25" s="65"/>
      <c r="M25" s="65"/>
      <c r="Y25" s="65"/>
      <c r="AJ25" s="65"/>
      <c r="AQ25" s="65"/>
      <c r="BA25" s="65"/>
      <c r="BI25" s="65"/>
      <c r="BP25" s="65"/>
      <c r="BS25" s="65"/>
      <c r="BT25" s="65"/>
    </row>
    <row r="26" spans="2:72" s="64" customFormat="1" ht="15" customHeight="1">
      <c r="B26" s="67" t="s">
        <v>40</v>
      </c>
      <c r="C26" s="67"/>
      <c r="D26" s="67" t="s">
        <v>41</v>
      </c>
      <c r="L26" s="65"/>
      <c r="M26" s="65"/>
      <c r="Y26" s="65"/>
      <c r="AJ26" s="65"/>
      <c r="AQ26" s="65"/>
      <c r="BA26" s="65"/>
      <c r="BI26" s="65"/>
      <c r="BP26" s="65"/>
      <c r="BS26" s="65"/>
      <c r="BT26" s="65"/>
    </row>
    <row r="27" spans="2:72" s="64" customFormat="1" ht="24.75" customHeight="1">
      <c r="B27" s="67"/>
      <c r="C27" s="67"/>
      <c r="D27" s="67"/>
      <c r="L27" s="65"/>
      <c r="M27" s="65"/>
      <c r="Y27" s="65"/>
      <c r="AJ27" s="65"/>
      <c r="AQ27" s="65"/>
      <c r="BA27" s="65"/>
      <c r="BI27" s="65"/>
      <c r="BP27" s="65"/>
      <c r="BS27" s="65"/>
      <c r="BT27" s="65"/>
    </row>
    <row r="28" spans="2:72" s="64" customFormat="1" ht="24.75" customHeight="1">
      <c r="B28" s="67"/>
      <c r="C28" s="67"/>
      <c r="D28" s="67"/>
      <c r="L28" s="65"/>
      <c r="M28" s="65"/>
      <c r="Y28" s="65"/>
      <c r="AJ28" s="65"/>
      <c r="AQ28" s="65"/>
      <c r="BA28" s="65"/>
      <c r="BI28" s="65"/>
      <c r="BP28" s="65"/>
      <c r="BS28" s="65"/>
      <c r="BT28" s="65"/>
    </row>
    <row r="29" spans="2:72" s="64" customFormat="1" ht="24.75" customHeight="1">
      <c r="B29" s="67"/>
      <c r="C29" s="67"/>
      <c r="D29" s="67"/>
      <c r="L29" s="65"/>
      <c r="M29" s="65"/>
      <c r="Y29" s="65"/>
      <c r="AJ29" s="65"/>
      <c r="AQ29" s="65"/>
      <c r="BA29" s="65"/>
      <c r="BI29" s="65"/>
      <c r="BP29" s="65"/>
      <c r="BS29" s="65"/>
      <c r="BT29" s="65"/>
    </row>
    <row r="30" spans="2:72" s="64" customFormat="1" ht="12.75">
      <c r="B30" s="67"/>
      <c r="C30" s="67"/>
      <c r="D30" s="67"/>
      <c r="L30" s="65"/>
      <c r="M30" s="65"/>
      <c r="Y30" s="65"/>
      <c r="AJ30" s="65"/>
      <c r="AQ30" s="65"/>
      <c r="BA30" s="65"/>
      <c r="BI30" s="65"/>
      <c r="BP30" s="65"/>
      <c r="BS30" s="65"/>
      <c r="BT30" s="65"/>
    </row>
    <row r="31" spans="2:72" s="64" customFormat="1" ht="12.75">
      <c r="B31" s="67"/>
      <c r="C31" s="67"/>
      <c r="D31" s="67"/>
      <c r="L31" s="65"/>
      <c r="M31" s="65"/>
      <c r="Y31" s="65"/>
      <c r="AJ31" s="65"/>
      <c r="AQ31" s="65"/>
      <c r="BA31" s="65"/>
      <c r="BI31" s="65"/>
      <c r="BP31" s="65"/>
      <c r="BS31" s="65"/>
      <c r="BT31" s="65"/>
    </row>
    <row r="32" spans="2:72" s="64" customFormat="1" ht="12.75">
      <c r="B32" s="67"/>
      <c r="C32" s="67"/>
      <c r="D32" s="67"/>
      <c r="L32" s="65"/>
      <c r="M32" s="65"/>
      <c r="Y32" s="65"/>
      <c r="AJ32" s="65"/>
      <c r="AQ32" s="65"/>
      <c r="BA32" s="65"/>
      <c r="BI32" s="65"/>
      <c r="BP32" s="65"/>
      <c r="BS32" s="65"/>
      <c r="BT32" s="65"/>
    </row>
    <row r="33" spans="2:72" s="64" customFormat="1" ht="12.75">
      <c r="B33" s="67"/>
      <c r="C33" s="67"/>
      <c r="D33" s="67"/>
      <c r="L33" s="65"/>
      <c r="M33" s="65"/>
      <c r="Y33" s="65"/>
      <c r="AJ33" s="65"/>
      <c r="AQ33" s="65"/>
      <c r="BA33" s="65"/>
      <c r="BI33" s="65"/>
      <c r="BP33" s="65"/>
      <c r="BS33" s="65"/>
      <c r="BT33" s="65"/>
    </row>
    <row r="34" spans="2:72" s="64" customFormat="1" ht="12.75">
      <c r="B34" s="67"/>
      <c r="C34" s="67"/>
      <c r="D34" s="67"/>
      <c r="L34" s="65"/>
      <c r="M34" s="65"/>
      <c r="Y34" s="65"/>
      <c r="AJ34" s="65"/>
      <c r="AQ34" s="65"/>
      <c r="BA34" s="65"/>
      <c r="BI34" s="65"/>
      <c r="BP34" s="65"/>
      <c r="BS34" s="65"/>
      <c r="BT34" s="65"/>
    </row>
    <row r="35" spans="2:72" s="64" customFormat="1" ht="12.75">
      <c r="B35" s="67"/>
      <c r="C35" s="67"/>
      <c r="D35" s="67"/>
      <c r="L35" s="65"/>
      <c r="M35" s="65"/>
      <c r="Y35" s="65"/>
      <c r="AJ35" s="65"/>
      <c r="AQ35" s="65"/>
      <c r="BA35" s="65"/>
      <c r="BI35" s="65"/>
      <c r="BP35" s="65"/>
      <c r="BS35" s="65"/>
      <c r="BT35" s="65"/>
    </row>
    <row r="36" spans="2:72" s="64" customFormat="1" ht="12.75">
      <c r="B36" s="67"/>
      <c r="C36" s="67"/>
      <c r="D36" s="67"/>
      <c r="L36" s="65"/>
      <c r="M36" s="65"/>
      <c r="Y36" s="65"/>
      <c r="AJ36" s="65"/>
      <c r="AQ36" s="65"/>
      <c r="BA36" s="65"/>
      <c r="BI36" s="65"/>
      <c r="BP36" s="65"/>
      <c r="BS36" s="65"/>
      <c r="BT36" s="65"/>
    </row>
  </sheetData>
  <mergeCells count="13">
    <mergeCell ref="B7:C7"/>
    <mergeCell ref="A9:E9"/>
    <mergeCell ref="A10:E10"/>
    <mergeCell ref="B8:BP8"/>
    <mergeCell ref="AB9:AB11"/>
    <mergeCell ref="AA10:AA11"/>
    <mergeCell ref="Z9:Z11"/>
    <mergeCell ref="AC9:AC11"/>
    <mergeCell ref="B1:AB1"/>
    <mergeCell ref="B3:AB3"/>
    <mergeCell ref="B4:AB4"/>
    <mergeCell ref="B6:C6"/>
    <mergeCell ref="B5:A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9" sqref="A19:IV25"/>
    </sheetView>
  </sheetViews>
  <sheetFormatPr defaultColWidth="9.00390625" defaultRowHeight="12.75"/>
  <cols>
    <col min="1" max="1" width="4.00390625" style="0" bestFit="1" customWidth="1"/>
    <col min="2" max="2" width="20.25390625" style="4" customWidth="1"/>
    <col min="3" max="3" width="12.25390625" style="4" bestFit="1" customWidth="1"/>
    <col min="4" max="4" width="13.25390625" style="4" hidden="1" customWidth="1"/>
    <col min="5" max="5" width="3.25390625" style="0" hidden="1" customWidth="1"/>
    <col min="6" max="7" width="8.125" style="0" bestFit="1" customWidth="1"/>
    <col min="8" max="8" width="8.125" style="0" customWidth="1"/>
    <col min="9" max="9" width="9.75390625" style="0" customWidth="1"/>
    <col min="10" max="11" width="9.75390625" style="0" hidden="1" customWidth="1"/>
    <col min="12" max="12" width="7.375" style="0" bestFit="1" customWidth="1"/>
    <col min="13" max="13" width="4.375" style="0" customWidth="1"/>
    <col min="14" max="14" width="5.00390625" style="1" customWidth="1"/>
    <col min="15" max="15" width="5.125" style="0" customWidth="1"/>
    <col min="16" max="22" width="4.375" style="0" customWidth="1"/>
    <col min="23" max="23" width="4.375" style="0" hidden="1" customWidth="1"/>
    <col min="24" max="26" width="4.375" style="0" customWidth="1"/>
    <col min="27" max="27" width="11.375" style="1" bestFit="1" customWidth="1"/>
    <col min="28" max="28" width="11.625" style="0" bestFit="1" customWidth="1"/>
  </cols>
  <sheetData>
    <row r="1" spans="2:28" ht="23.25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21"/>
    </row>
    <row r="2" spans="2:28" ht="8.2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2:28" s="3" customFormat="1" ht="18.75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23"/>
    </row>
    <row r="4" spans="2:28" s="3" customFormat="1" ht="18.75">
      <c r="B4" s="73" t="s">
        <v>28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23"/>
    </row>
    <row r="5" spans="2:28" s="3" customFormat="1" ht="18.75">
      <c r="B5" s="83">
        <v>39345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3"/>
    </row>
    <row r="6" spans="2:28" s="3" customFormat="1" ht="18.75">
      <c r="B6" s="78" t="s">
        <v>30</v>
      </c>
      <c r="C6" s="79"/>
      <c r="D6" s="31">
        <v>0.1111111111111111</v>
      </c>
      <c r="E6" s="24"/>
      <c r="F6" s="31">
        <v>0.1111111111111111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</row>
    <row r="7" spans="2:28" s="3" customFormat="1" ht="18.75">
      <c r="B7" s="78" t="s">
        <v>31</v>
      </c>
      <c r="C7" s="79"/>
      <c r="D7" s="31">
        <v>0.09027777777777778</v>
      </c>
      <c r="E7" s="24"/>
      <c r="F7" s="31">
        <v>0.09027777777777778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3"/>
    </row>
    <row r="8" spans="2:27" ht="12.7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4"/>
      <c r="Z8" s="84"/>
      <c r="AA8" s="84"/>
    </row>
    <row r="9" spans="1:28" s="10" customFormat="1" ht="12.75">
      <c r="A9" s="80" t="s">
        <v>5</v>
      </c>
      <c r="B9" s="81"/>
      <c r="C9" s="81"/>
      <c r="D9" s="81"/>
      <c r="E9" s="82"/>
      <c r="F9" s="9"/>
      <c r="G9" s="13"/>
      <c r="H9" s="13"/>
      <c r="I9" s="13"/>
      <c r="J9" s="13"/>
      <c r="K9" s="13"/>
      <c r="L9" s="13"/>
      <c r="M9" s="25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25">
        <v>3</v>
      </c>
      <c r="T9" s="18">
        <v>3</v>
      </c>
      <c r="U9" s="18">
        <v>3</v>
      </c>
      <c r="V9" s="18">
        <v>3</v>
      </c>
      <c r="W9" s="26">
        <v>2</v>
      </c>
      <c r="X9" s="28">
        <v>4</v>
      </c>
      <c r="Y9" s="87" t="s">
        <v>21</v>
      </c>
      <c r="Z9" s="90" t="s">
        <v>22</v>
      </c>
      <c r="AA9" s="70" t="s">
        <v>4</v>
      </c>
      <c r="AB9" s="107"/>
    </row>
    <row r="10" spans="1:28" s="10" customFormat="1" ht="13.5" thickBot="1">
      <c r="A10" s="75" t="s">
        <v>0</v>
      </c>
      <c r="B10" s="76"/>
      <c r="C10" s="76"/>
      <c r="D10" s="76"/>
      <c r="E10" s="77"/>
      <c r="F10" s="14"/>
      <c r="G10" s="15"/>
      <c r="H10" s="15"/>
      <c r="I10" s="15"/>
      <c r="J10" s="15"/>
      <c r="K10" s="15"/>
      <c r="L10" s="15"/>
      <c r="M10" s="25">
        <v>1</v>
      </c>
      <c r="N10" s="18">
        <v>2</v>
      </c>
      <c r="O10" s="18">
        <v>3</v>
      </c>
      <c r="P10" s="18">
        <v>4</v>
      </c>
      <c r="Q10" s="18">
        <v>5</v>
      </c>
      <c r="R10" s="18">
        <v>6</v>
      </c>
      <c r="S10" s="25">
        <v>7</v>
      </c>
      <c r="T10" s="18">
        <v>8</v>
      </c>
      <c r="U10" s="18">
        <v>9</v>
      </c>
      <c r="V10" s="18">
        <v>10</v>
      </c>
      <c r="W10" s="25">
        <v>11</v>
      </c>
      <c r="X10" s="28">
        <v>11</v>
      </c>
      <c r="Y10" s="88"/>
      <c r="Z10" s="91"/>
      <c r="AA10" s="71"/>
      <c r="AB10" s="108"/>
    </row>
    <row r="11" spans="1:28" s="11" customFormat="1" ht="114" customHeight="1">
      <c r="A11" s="8" t="s">
        <v>29</v>
      </c>
      <c r="B11" s="2" t="s">
        <v>23</v>
      </c>
      <c r="C11" s="2" t="s">
        <v>1</v>
      </c>
      <c r="D11" s="2" t="s">
        <v>1</v>
      </c>
      <c r="E11" s="5" t="s">
        <v>3</v>
      </c>
      <c r="F11" s="17" t="s">
        <v>17</v>
      </c>
      <c r="G11" s="17" t="s">
        <v>18</v>
      </c>
      <c r="H11" s="17" t="s">
        <v>34</v>
      </c>
      <c r="I11" s="17" t="s">
        <v>19</v>
      </c>
      <c r="J11" s="34" t="s">
        <v>32</v>
      </c>
      <c r="K11" s="35" t="s">
        <v>33</v>
      </c>
      <c r="L11" s="32" t="s">
        <v>20</v>
      </c>
      <c r="M11" s="20" t="s">
        <v>35</v>
      </c>
      <c r="N11" s="20" t="s">
        <v>27</v>
      </c>
      <c r="O11" s="19" t="s">
        <v>26</v>
      </c>
      <c r="P11" s="19" t="s">
        <v>6</v>
      </c>
      <c r="Q11" s="19" t="s">
        <v>36</v>
      </c>
      <c r="R11" s="32" t="s">
        <v>16</v>
      </c>
      <c r="S11" s="20" t="s">
        <v>12</v>
      </c>
      <c r="T11" s="20" t="s">
        <v>11</v>
      </c>
      <c r="U11" s="20" t="s">
        <v>13</v>
      </c>
      <c r="V11" s="32" t="s">
        <v>37</v>
      </c>
      <c r="W11" s="27" t="s">
        <v>37</v>
      </c>
      <c r="X11" s="32" t="s">
        <v>44</v>
      </c>
      <c r="Y11" s="89"/>
      <c r="Z11" s="92"/>
      <c r="AA11" s="72"/>
      <c r="AB11" s="109"/>
    </row>
    <row r="12" spans="1:28" s="54" customFormat="1" ht="13.5" hidden="1" thickBot="1">
      <c r="A12" s="36">
        <v>301</v>
      </c>
      <c r="B12" s="58" t="s">
        <v>48</v>
      </c>
      <c r="C12" s="47">
        <v>1058</v>
      </c>
      <c r="D12" s="47"/>
      <c r="E12" s="48"/>
      <c r="F12" s="49">
        <v>0.44097222222222227</v>
      </c>
      <c r="G12" s="49">
        <v>0.5444444444444444</v>
      </c>
      <c r="H12" s="49">
        <v>0</v>
      </c>
      <c r="I12" s="49">
        <f aca="true" t="shared" si="0" ref="I12:I25">G12-F12-H12</f>
        <v>0.10347222222222213</v>
      </c>
      <c r="J12" s="50"/>
      <c r="K12" s="51"/>
      <c r="L12" s="40">
        <v>-10</v>
      </c>
      <c r="M12" s="46">
        <v>10</v>
      </c>
      <c r="N12" s="36">
        <v>15</v>
      </c>
      <c r="O12" s="36">
        <v>0</v>
      </c>
      <c r="P12" s="38">
        <v>10</v>
      </c>
      <c r="Q12" s="38">
        <v>0</v>
      </c>
      <c r="R12" s="39">
        <v>0</v>
      </c>
      <c r="S12" s="46">
        <v>0</v>
      </c>
      <c r="T12" s="36">
        <v>10</v>
      </c>
      <c r="U12" s="36">
        <v>10</v>
      </c>
      <c r="V12" s="36">
        <v>0</v>
      </c>
      <c r="W12" s="39"/>
      <c r="X12" s="37">
        <v>15</v>
      </c>
      <c r="Y12" s="52">
        <f aca="true" t="shared" si="1" ref="Y12:Y25">SUM(M12:X12)</f>
        <v>70</v>
      </c>
      <c r="Z12" s="53">
        <f aca="true" t="shared" si="2" ref="Z12:Z17">Y12+L12</f>
        <v>60</v>
      </c>
      <c r="AA12" s="55">
        <v>1</v>
      </c>
      <c r="AB12" s="36"/>
    </row>
    <row r="13" spans="1:28" s="54" customFormat="1" ht="13.5" hidden="1" thickBot="1">
      <c r="A13" s="36">
        <v>309</v>
      </c>
      <c r="B13" s="47" t="s">
        <v>48</v>
      </c>
      <c r="C13" s="47">
        <v>828</v>
      </c>
      <c r="D13" s="47"/>
      <c r="E13" s="48"/>
      <c r="F13" s="49">
        <v>0.5104166666666666</v>
      </c>
      <c r="G13" s="49">
        <v>0.6270833333333333</v>
      </c>
      <c r="H13" s="49">
        <v>0.006944444444444444</v>
      </c>
      <c r="I13" s="49">
        <f t="shared" si="0"/>
        <v>0.10972222222222225</v>
      </c>
      <c r="J13" s="50"/>
      <c r="K13" s="51"/>
      <c r="L13" s="40">
        <v>-14</v>
      </c>
      <c r="M13" s="46">
        <v>10</v>
      </c>
      <c r="N13" s="36">
        <v>15</v>
      </c>
      <c r="O13" s="36">
        <v>12</v>
      </c>
      <c r="P13" s="38">
        <v>5</v>
      </c>
      <c r="Q13" s="38">
        <v>0</v>
      </c>
      <c r="R13" s="39">
        <v>0</v>
      </c>
      <c r="S13" s="46">
        <v>7</v>
      </c>
      <c r="T13" s="36">
        <v>20</v>
      </c>
      <c r="U13" s="36">
        <v>0</v>
      </c>
      <c r="V13" s="36">
        <v>0</v>
      </c>
      <c r="W13" s="39"/>
      <c r="X13" s="37">
        <v>15</v>
      </c>
      <c r="Y13" s="52">
        <f t="shared" si="1"/>
        <v>84</v>
      </c>
      <c r="Z13" s="53">
        <f t="shared" si="2"/>
        <v>70</v>
      </c>
      <c r="AA13" s="55">
        <v>2</v>
      </c>
      <c r="AB13" s="36"/>
    </row>
    <row r="14" spans="1:28" s="54" customFormat="1" ht="13.5" hidden="1" thickBot="1">
      <c r="A14" s="36">
        <v>306</v>
      </c>
      <c r="B14" s="58" t="s">
        <v>48</v>
      </c>
      <c r="C14" s="47">
        <v>677</v>
      </c>
      <c r="D14" s="47"/>
      <c r="E14" s="48"/>
      <c r="F14" s="49">
        <v>0.46875</v>
      </c>
      <c r="G14" s="49">
        <v>0.5590277777777778</v>
      </c>
      <c r="H14" s="49">
        <v>0</v>
      </c>
      <c r="I14" s="49">
        <f t="shared" si="0"/>
        <v>0.09027777777777779</v>
      </c>
      <c r="J14" s="50"/>
      <c r="K14" s="51"/>
      <c r="L14" s="40"/>
      <c r="M14" s="46">
        <v>10</v>
      </c>
      <c r="N14" s="36">
        <v>15</v>
      </c>
      <c r="O14" s="36">
        <v>0</v>
      </c>
      <c r="P14" s="38">
        <v>10</v>
      </c>
      <c r="Q14" s="38">
        <v>0</v>
      </c>
      <c r="R14" s="39">
        <v>0</v>
      </c>
      <c r="S14" s="46">
        <v>17</v>
      </c>
      <c r="T14" s="36">
        <v>0</v>
      </c>
      <c r="U14" s="36">
        <v>10</v>
      </c>
      <c r="V14" s="36">
        <v>10</v>
      </c>
      <c r="W14" s="39"/>
      <c r="X14" s="37">
        <v>15</v>
      </c>
      <c r="Y14" s="52">
        <f t="shared" si="1"/>
        <v>87</v>
      </c>
      <c r="Z14" s="53">
        <f t="shared" si="2"/>
        <v>87</v>
      </c>
      <c r="AA14" s="55">
        <v>3</v>
      </c>
      <c r="AB14" s="36"/>
    </row>
    <row r="15" spans="1:28" s="54" customFormat="1" ht="13.5" hidden="1" thickBot="1">
      <c r="A15" s="36">
        <v>302</v>
      </c>
      <c r="B15" s="58" t="s">
        <v>48</v>
      </c>
      <c r="C15" s="47">
        <v>1551</v>
      </c>
      <c r="D15" s="47"/>
      <c r="E15" s="48"/>
      <c r="F15" s="49">
        <v>0.4479166666666667</v>
      </c>
      <c r="G15" s="49">
        <v>0.5298611111111111</v>
      </c>
      <c r="H15" s="49">
        <v>0</v>
      </c>
      <c r="I15" s="49">
        <f t="shared" si="0"/>
        <v>0.08194444444444443</v>
      </c>
      <c r="J15" s="50"/>
      <c r="K15" s="51"/>
      <c r="L15" s="40"/>
      <c r="M15" s="46">
        <v>10</v>
      </c>
      <c r="N15" s="36">
        <v>15</v>
      </c>
      <c r="O15" s="36">
        <v>12</v>
      </c>
      <c r="P15" s="38">
        <v>5</v>
      </c>
      <c r="Q15" s="38">
        <v>10</v>
      </c>
      <c r="R15" s="39">
        <v>0</v>
      </c>
      <c r="S15" s="46">
        <v>17</v>
      </c>
      <c r="T15" s="36">
        <v>0</v>
      </c>
      <c r="U15" s="36">
        <v>10</v>
      </c>
      <c r="V15" s="36">
        <v>0</v>
      </c>
      <c r="W15" s="39"/>
      <c r="X15" s="37">
        <v>15</v>
      </c>
      <c r="Y15" s="52">
        <f t="shared" si="1"/>
        <v>94</v>
      </c>
      <c r="Z15" s="53">
        <f t="shared" si="2"/>
        <v>94</v>
      </c>
      <c r="AA15" s="55">
        <v>4</v>
      </c>
      <c r="AB15" s="36"/>
    </row>
    <row r="16" spans="1:28" s="54" customFormat="1" ht="13.5" hidden="1" thickBot="1">
      <c r="A16" s="36">
        <v>303</v>
      </c>
      <c r="B16" s="47" t="s">
        <v>48</v>
      </c>
      <c r="C16" s="47">
        <v>114</v>
      </c>
      <c r="D16" s="47"/>
      <c r="E16" s="48"/>
      <c r="F16" s="49">
        <v>0.4826388888888889</v>
      </c>
      <c r="G16" s="49">
        <v>0.56875</v>
      </c>
      <c r="H16" s="49">
        <v>0</v>
      </c>
      <c r="I16" s="49">
        <f t="shared" si="0"/>
        <v>0.08611111111111108</v>
      </c>
      <c r="J16" s="50"/>
      <c r="K16" s="51"/>
      <c r="L16" s="40"/>
      <c r="M16" s="46">
        <v>10</v>
      </c>
      <c r="N16" s="36">
        <v>15</v>
      </c>
      <c r="O16" s="36">
        <v>9</v>
      </c>
      <c r="P16" s="38">
        <v>5</v>
      </c>
      <c r="Q16" s="38">
        <v>10</v>
      </c>
      <c r="R16" s="39">
        <v>15</v>
      </c>
      <c r="S16" s="46">
        <v>0</v>
      </c>
      <c r="T16" s="36">
        <v>20</v>
      </c>
      <c r="U16" s="36">
        <v>10</v>
      </c>
      <c r="V16" s="36">
        <v>10</v>
      </c>
      <c r="W16" s="39"/>
      <c r="X16" s="37">
        <v>15</v>
      </c>
      <c r="Y16" s="52">
        <f t="shared" si="1"/>
        <v>119</v>
      </c>
      <c r="Z16" s="53">
        <f t="shared" si="2"/>
        <v>119</v>
      </c>
      <c r="AA16" s="55">
        <v>5</v>
      </c>
      <c r="AB16" s="36"/>
    </row>
    <row r="17" spans="1:28" s="54" customFormat="1" ht="13.5" thickBot="1">
      <c r="A17" s="36">
        <v>313</v>
      </c>
      <c r="B17" s="58" t="s">
        <v>47</v>
      </c>
      <c r="C17" s="47">
        <v>1302</v>
      </c>
      <c r="D17" s="47"/>
      <c r="E17" s="48"/>
      <c r="F17" s="49">
        <v>0.517361111111111</v>
      </c>
      <c r="G17" s="49">
        <v>0.6131944444444445</v>
      </c>
      <c r="H17" s="49">
        <v>0</v>
      </c>
      <c r="I17" s="49">
        <f t="shared" si="0"/>
        <v>0.09583333333333344</v>
      </c>
      <c r="J17" s="50"/>
      <c r="K17" s="51"/>
      <c r="L17" s="40">
        <v>-4</v>
      </c>
      <c r="M17" s="46">
        <v>10</v>
      </c>
      <c r="N17" s="36">
        <v>15</v>
      </c>
      <c r="O17" s="36">
        <v>0</v>
      </c>
      <c r="P17" s="38">
        <v>0</v>
      </c>
      <c r="Q17" s="38">
        <v>0</v>
      </c>
      <c r="R17" s="39">
        <v>0</v>
      </c>
      <c r="S17" s="46">
        <v>5</v>
      </c>
      <c r="T17" s="36">
        <v>0</v>
      </c>
      <c r="U17" s="36">
        <v>0</v>
      </c>
      <c r="V17" s="36">
        <v>0</v>
      </c>
      <c r="W17" s="39"/>
      <c r="X17" s="37">
        <v>5</v>
      </c>
      <c r="Y17" s="52">
        <f t="shared" si="1"/>
        <v>35</v>
      </c>
      <c r="Z17" s="53">
        <f t="shared" si="2"/>
        <v>31</v>
      </c>
      <c r="AA17" s="55">
        <v>1</v>
      </c>
      <c r="AB17" s="36"/>
    </row>
    <row r="18" spans="1:28" s="54" customFormat="1" ht="13.5" thickBot="1">
      <c r="A18" s="36">
        <v>300</v>
      </c>
      <c r="B18" s="47" t="s">
        <v>47</v>
      </c>
      <c r="C18" s="47">
        <v>93</v>
      </c>
      <c r="D18" s="47"/>
      <c r="E18" s="48"/>
      <c r="F18" s="49">
        <v>0.43402777777777773</v>
      </c>
      <c r="G18" s="49">
        <v>0.576388888888889</v>
      </c>
      <c r="H18" s="49">
        <v>0</v>
      </c>
      <c r="I18" s="49">
        <f t="shared" si="0"/>
        <v>0.14236111111111122</v>
      </c>
      <c r="J18" s="50"/>
      <c r="K18" s="51"/>
      <c r="L18" s="115" t="s">
        <v>62</v>
      </c>
      <c r="M18" s="46">
        <v>10</v>
      </c>
      <c r="N18" s="36">
        <v>15</v>
      </c>
      <c r="O18" s="36">
        <v>10</v>
      </c>
      <c r="P18" s="38">
        <v>0</v>
      </c>
      <c r="Q18" s="38">
        <v>0</v>
      </c>
      <c r="R18" s="39">
        <v>0</v>
      </c>
      <c r="S18" s="46">
        <v>12</v>
      </c>
      <c r="T18" s="36">
        <v>0</v>
      </c>
      <c r="U18" s="36">
        <v>10</v>
      </c>
      <c r="V18" s="36">
        <v>0</v>
      </c>
      <c r="W18" s="39"/>
      <c r="X18" s="37">
        <v>15</v>
      </c>
      <c r="Y18" s="52">
        <f t="shared" si="1"/>
        <v>72</v>
      </c>
      <c r="Z18" s="53">
        <f>Y18</f>
        <v>72</v>
      </c>
      <c r="AA18" s="55" t="s">
        <v>57</v>
      </c>
      <c r="AB18" s="111" t="s">
        <v>61</v>
      </c>
    </row>
    <row r="19" spans="1:28" s="54" customFormat="1" ht="13.5" hidden="1" thickBot="1">
      <c r="A19" s="36">
        <v>314</v>
      </c>
      <c r="B19" s="47" t="s">
        <v>49</v>
      </c>
      <c r="C19" s="47">
        <v>1431</v>
      </c>
      <c r="D19" s="47"/>
      <c r="E19" s="48"/>
      <c r="F19" s="49">
        <v>0.5243055555555556</v>
      </c>
      <c r="G19" s="49">
        <v>0.6236111111111111</v>
      </c>
      <c r="H19" s="49">
        <v>0</v>
      </c>
      <c r="I19" s="49">
        <f t="shared" si="0"/>
        <v>0.09930555555555554</v>
      </c>
      <c r="J19" s="50"/>
      <c r="K19" s="51"/>
      <c r="L19" s="40">
        <v>-7</v>
      </c>
      <c r="M19" s="46">
        <v>10</v>
      </c>
      <c r="N19" s="36">
        <v>15</v>
      </c>
      <c r="O19" s="36">
        <v>0</v>
      </c>
      <c r="P19" s="38">
        <v>5</v>
      </c>
      <c r="Q19" s="38">
        <v>10</v>
      </c>
      <c r="R19" s="39">
        <v>0</v>
      </c>
      <c r="S19" s="46">
        <v>0</v>
      </c>
      <c r="T19" s="36">
        <v>0</v>
      </c>
      <c r="U19" s="36">
        <v>10</v>
      </c>
      <c r="V19" s="36">
        <v>0</v>
      </c>
      <c r="W19" s="39"/>
      <c r="X19" s="37">
        <v>10</v>
      </c>
      <c r="Y19" s="52">
        <f t="shared" si="1"/>
        <v>60</v>
      </c>
      <c r="Z19" s="53">
        <f>Y19+L19</f>
        <v>53</v>
      </c>
      <c r="AA19" s="55">
        <v>1</v>
      </c>
      <c r="AB19" s="111"/>
    </row>
    <row r="20" spans="1:28" s="54" customFormat="1" ht="13.5" hidden="1" thickBot="1">
      <c r="A20" s="36">
        <v>312</v>
      </c>
      <c r="B20" s="47" t="s">
        <v>59</v>
      </c>
      <c r="C20" s="47">
        <v>1189</v>
      </c>
      <c r="D20" s="47"/>
      <c r="E20" s="48"/>
      <c r="F20" s="49">
        <v>0.5034722222222222</v>
      </c>
      <c r="G20" s="49">
        <v>0.61875</v>
      </c>
      <c r="H20" s="49">
        <v>0.013888888888888888</v>
      </c>
      <c r="I20" s="49">
        <f t="shared" si="0"/>
        <v>0.10138888888888892</v>
      </c>
      <c r="J20" s="50"/>
      <c r="K20" s="51"/>
      <c r="L20" s="40">
        <v>-8</v>
      </c>
      <c r="M20" s="46">
        <v>10</v>
      </c>
      <c r="N20" s="36">
        <v>15</v>
      </c>
      <c r="O20" s="36">
        <v>0</v>
      </c>
      <c r="P20" s="38">
        <v>5</v>
      </c>
      <c r="Q20" s="38">
        <v>10</v>
      </c>
      <c r="R20" s="39">
        <v>0</v>
      </c>
      <c r="S20" s="46">
        <v>20</v>
      </c>
      <c r="T20" s="36">
        <v>10</v>
      </c>
      <c r="U20" s="36">
        <v>0</v>
      </c>
      <c r="V20" s="36">
        <v>10</v>
      </c>
      <c r="W20" s="39"/>
      <c r="X20" s="37">
        <v>15</v>
      </c>
      <c r="Y20" s="52">
        <f t="shared" si="1"/>
        <v>95</v>
      </c>
      <c r="Z20" s="53">
        <f>Y20+L20</f>
        <v>87</v>
      </c>
      <c r="AA20" s="55" t="s">
        <v>58</v>
      </c>
      <c r="AB20" s="36"/>
    </row>
    <row r="21" spans="1:28" s="54" customFormat="1" ht="13.5" hidden="1" thickBot="1">
      <c r="A21" s="36">
        <v>310</v>
      </c>
      <c r="B21" s="69" t="s">
        <v>59</v>
      </c>
      <c r="C21" s="47" t="s">
        <v>55</v>
      </c>
      <c r="D21" s="47"/>
      <c r="E21" s="48"/>
      <c r="F21" s="49">
        <v>0.4895833333333333</v>
      </c>
      <c r="G21" s="49">
        <v>0.56875</v>
      </c>
      <c r="H21" s="49">
        <v>0</v>
      </c>
      <c r="I21" s="49">
        <f t="shared" si="0"/>
        <v>0.07916666666666666</v>
      </c>
      <c r="J21" s="50"/>
      <c r="K21" s="51"/>
      <c r="L21" s="40"/>
      <c r="M21" s="46">
        <v>10</v>
      </c>
      <c r="N21" s="36">
        <v>15</v>
      </c>
      <c r="O21" s="36">
        <v>14</v>
      </c>
      <c r="P21" s="38">
        <v>5</v>
      </c>
      <c r="Q21" s="38">
        <v>10</v>
      </c>
      <c r="R21" s="39">
        <v>0</v>
      </c>
      <c r="S21" s="46">
        <v>20</v>
      </c>
      <c r="T21" s="36">
        <v>10</v>
      </c>
      <c r="U21" s="36">
        <v>10</v>
      </c>
      <c r="V21" s="36">
        <v>0</v>
      </c>
      <c r="W21" s="39"/>
      <c r="X21" s="37">
        <v>15</v>
      </c>
      <c r="Y21" s="52">
        <f t="shared" si="1"/>
        <v>109</v>
      </c>
      <c r="Z21" s="53">
        <f>Y21+L21</f>
        <v>109</v>
      </c>
      <c r="AA21" s="55" t="s">
        <v>58</v>
      </c>
      <c r="AB21" s="36"/>
    </row>
    <row r="22" spans="1:28" s="54" customFormat="1" ht="13.5" hidden="1" thickBot="1">
      <c r="A22" s="36">
        <v>311</v>
      </c>
      <c r="B22" s="47" t="s">
        <v>59</v>
      </c>
      <c r="C22" s="47" t="s">
        <v>56</v>
      </c>
      <c r="D22" s="47"/>
      <c r="E22" s="48"/>
      <c r="F22" s="49">
        <v>0.49652777777777773</v>
      </c>
      <c r="G22" s="49">
        <v>0.5736111111111112</v>
      </c>
      <c r="H22" s="49">
        <v>0</v>
      </c>
      <c r="I22" s="49">
        <f t="shared" si="0"/>
        <v>0.07708333333333345</v>
      </c>
      <c r="J22" s="50"/>
      <c r="K22" s="51"/>
      <c r="L22" s="40"/>
      <c r="M22" s="46">
        <v>10</v>
      </c>
      <c r="N22" s="36">
        <v>15</v>
      </c>
      <c r="O22" s="36">
        <v>10</v>
      </c>
      <c r="P22" s="38">
        <v>5</v>
      </c>
      <c r="Q22" s="38">
        <v>10</v>
      </c>
      <c r="R22" s="39">
        <v>0</v>
      </c>
      <c r="S22" s="46">
        <v>17</v>
      </c>
      <c r="T22" s="36">
        <v>20</v>
      </c>
      <c r="U22" s="36">
        <v>10</v>
      </c>
      <c r="V22" s="36">
        <v>10</v>
      </c>
      <c r="W22" s="39"/>
      <c r="X22" s="37">
        <v>15</v>
      </c>
      <c r="Y22" s="52">
        <f t="shared" si="1"/>
        <v>122</v>
      </c>
      <c r="Z22" s="53">
        <f>Y22+L22</f>
        <v>122</v>
      </c>
      <c r="AA22" s="55" t="s">
        <v>58</v>
      </c>
      <c r="AB22" s="36"/>
    </row>
    <row r="23" spans="1:28" s="54" customFormat="1" ht="13.5" hidden="1" thickBot="1">
      <c r="A23" s="36">
        <v>304</v>
      </c>
      <c r="B23" s="47"/>
      <c r="C23" s="47" t="s">
        <v>52</v>
      </c>
      <c r="D23" s="47"/>
      <c r="E23" s="48"/>
      <c r="F23" s="49">
        <v>0.4548611111111111</v>
      </c>
      <c r="G23" s="49">
        <v>0.5388888888888889</v>
      </c>
      <c r="H23" s="49">
        <v>0</v>
      </c>
      <c r="I23" s="49">
        <f t="shared" si="0"/>
        <v>0.08402777777777776</v>
      </c>
      <c r="J23" s="50"/>
      <c r="K23" s="51"/>
      <c r="L23" s="40"/>
      <c r="M23" s="46">
        <v>10</v>
      </c>
      <c r="N23" s="36">
        <v>15</v>
      </c>
      <c r="O23" s="36">
        <v>14</v>
      </c>
      <c r="P23" s="38">
        <v>5</v>
      </c>
      <c r="Q23" s="38">
        <v>10</v>
      </c>
      <c r="R23" s="39">
        <v>0</v>
      </c>
      <c r="S23" s="46">
        <v>20</v>
      </c>
      <c r="T23" s="36">
        <v>20</v>
      </c>
      <c r="U23" s="36">
        <v>10</v>
      </c>
      <c r="V23" s="36">
        <v>0</v>
      </c>
      <c r="W23" s="39"/>
      <c r="X23" s="37">
        <v>15</v>
      </c>
      <c r="Y23" s="52">
        <f t="shared" si="1"/>
        <v>119</v>
      </c>
      <c r="Z23" s="53">
        <f>Y23-L23</f>
        <v>119</v>
      </c>
      <c r="AA23" s="55" t="s">
        <v>58</v>
      </c>
      <c r="AB23" s="111"/>
    </row>
    <row r="24" spans="1:28" s="54" customFormat="1" ht="13.5" hidden="1" thickBot="1">
      <c r="A24" s="36">
        <v>307</v>
      </c>
      <c r="B24" s="47"/>
      <c r="C24" s="47" t="s">
        <v>54</v>
      </c>
      <c r="D24" s="47"/>
      <c r="E24" s="48"/>
      <c r="F24" s="49">
        <v>0.4756944444444444</v>
      </c>
      <c r="G24" s="49">
        <v>0.5625</v>
      </c>
      <c r="H24" s="49">
        <v>0</v>
      </c>
      <c r="I24" s="49">
        <f t="shared" si="0"/>
        <v>0.08680555555555558</v>
      </c>
      <c r="J24" s="50"/>
      <c r="K24" s="51"/>
      <c r="L24" s="40"/>
      <c r="M24" s="46">
        <v>10</v>
      </c>
      <c r="N24" s="36">
        <v>15</v>
      </c>
      <c r="O24" s="36">
        <v>9</v>
      </c>
      <c r="P24" s="38">
        <v>5</v>
      </c>
      <c r="Q24" s="38">
        <v>10</v>
      </c>
      <c r="R24" s="39">
        <v>15</v>
      </c>
      <c r="S24" s="46">
        <v>17</v>
      </c>
      <c r="T24" s="36">
        <v>20</v>
      </c>
      <c r="U24" s="36">
        <v>10</v>
      </c>
      <c r="V24" s="36">
        <v>10</v>
      </c>
      <c r="W24" s="39"/>
      <c r="X24" s="37">
        <v>15</v>
      </c>
      <c r="Y24" s="52">
        <f t="shared" si="1"/>
        <v>136</v>
      </c>
      <c r="Z24" s="53">
        <f>Y24+L24</f>
        <v>136</v>
      </c>
      <c r="AA24" s="55" t="s">
        <v>58</v>
      </c>
      <c r="AB24" s="111"/>
    </row>
    <row r="25" spans="1:28" s="54" customFormat="1" ht="13.5" hidden="1" thickBot="1">
      <c r="A25" s="36">
        <v>305</v>
      </c>
      <c r="B25" s="47"/>
      <c r="C25" s="47" t="s">
        <v>53</v>
      </c>
      <c r="D25" s="47"/>
      <c r="E25" s="48"/>
      <c r="F25" s="49">
        <v>0.4618055555555556</v>
      </c>
      <c r="G25" s="49">
        <v>0.5388888888888889</v>
      </c>
      <c r="H25" s="49">
        <v>0</v>
      </c>
      <c r="I25" s="49">
        <f t="shared" si="0"/>
        <v>0.07708333333333328</v>
      </c>
      <c r="J25" s="50"/>
      <c r="K25" s="51"/>
      <c r="L25" s="40"/>
      <c r="M25" s="46">
        <v>10</v>
      </c>
      <c r="N25" s="36">
        <v>15</v>
      </c>
      <c r="O25" s="36">
        <v>15</v>
      </c>
      <c r="P25" s="38">
        <v>10</v>
      </c>
      <c r="Q25" s="38">
        <v>10</v>
      </c>
      <c r="R25" s="39">
        <v>15</v>
      </c>
      <c r="S25" s="46">
        <v>17</v>
      </c>
      <c r="T25" s="36">
        <v>20</v>
      </c>
      <c r="U25" s="36">
        <v>10</v>
      </c>
      <c r="V25" s="36">
        <v>0</v>
      </c>
      <c r="W25" s="39"/>
      <c r="X25" s="37">
        <v>15</v>
      </c>
      <c r="Y25" s="52">
        <f t="shared" si="1"/>
        <v>137</v>
      </c>
      <c r="Z25" s="53">
        <f>Y25-L25</f>
        <v>137</v>
      </c>
      <c r="AA25" s="48" t="s">
        <v>58</v>
      </c>
      <c r="AB25" s="111"/>
    </row>
    <row r="26" spans="1:28" s="54" customFormat="1" ht="24.75" customHeight="1">
      <c r="A26" s="64"/>
      <c r="B26" s="67"/>
      <c r="C26" s="67"/>
      <c r="D26" s="67"/>
      <c r="E26" s="64"/>
      <c r="F26" s="64"/>
      <c r="G26" s="64"/>
      <c r="H26" s="64"/>
      <c r="I26" s="64"/>
      <c r="J26" s="64"/>
      <c r="K26" s="64"/>
      <c r="L26" s="64"/>
      <c r="M26" s="64"/>
      <c r="N26" s="65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B26" s="64"/>
    </row>
    <row r="27" spans="1:28" s="54" customFormat="1" ht="24.75" customHeight="1">
      <c r="A27" s="64"/>
      <c r="B27" s="67" t="s">
        <v>42</v>
      </c>
      <c r="C27" s="67"/>
      <c r="D27" s="67" t="s">
        <v>41</v>
      </c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64"/>
    </row>
    <row r="28" spans="2:27" s="64" customFormat="1" ht="13.5" customHeight="1">
      <c r="B28" s="67"/>
      <c r="C28" s="67"/>
      <c r="D28" s="67"/>
      <c r="N28" s="65"/>
      <c r="AA28" s="65"/>
    </row>
    <row r="29" spans="2:27" s="64" customFormat="1" ht="12.75">
      <c r="B29" s="67"/>
      <c r="C29" s="67"/>
      <c r="D29" s="67"/>
      <c r="N29" s="65"/>
      <c r="AA29" s="65"/>
    </row>
    <row r="30" spans="2:27" s="64" customFormat="1" ht="12.75">
      <c r="B30" s="67"/>
      <c r="C30" s="67"/>
      <c r="D30" s="67"/>
      <c r="N30" s="65"/>
      <c r="AA30" s="65"/>
    </row>
    <row r="31" spans="2:27" s="64" customFormat="1" ht="12.75">
      <c r="B31" s="67"/>
      <c r="C31" s="67"/>
      <c r="D31" s="67"/>
      <c r="N31" s="65"/>
      <c r="AA31" s="65"/>
    </row>
    <row r="32" ht="12.75">
      <c r="AB32" s="64"/>
    </row>
    <row r="33" ht="12.75">
      <c r="AB33" s="64"/>
    </row>
    <row r="34" ht="12.75">
      <c r="AB34" s="64"/>
    </row>
    <row r="35" ht="12.75">
      <c r="AB35" s="64"/>
    </row>
    <row r="36" ht="12.75">
      <c r="AB36" s="64"/>
    </row>
  </sheetData>
  <mergeCells count="13">
    <mergeCell ref="AA9:AA11"/>
    <mergeCell ref="Z9:Z11"/>
    <mergeCell ref="B3:AA3"/>
    <mergeCell ref="AB9:AB11"/>
    <mergeCell ref="B1:AA1"/>
    <mergeCell ref="A9:E9"/>
    <mergeCell ref="A10:E10"/>
    <mergeCell ref="B8:AA8"/>
    <mergeCell ref="B6:C6"/>
    <mergeCell ref="B7:C7"/>
    <mergeCell ref="B5:AA5"/>
    <mergeCell ref="B4:AA4"/>
    <mergeCell ref="Y9:Y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2006-09-19T09:54:34Z</cp:lastPrinted>
  <dcterms:created xsi:type="dcterms:W3CDTF">2002-10-04T09:27:46Z</dcterms:created>
  <dcterms:modified xsi:type="dcterms:W3CDTF">2007-09-23T18:23:18Z</dcterms:modified>
  <cp:category/>
  <cp:version/>
  <cp:contentType/>
  <cp:contentStatus/>
</cp:coreProperties>
</file>