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2120" windowHeight="8445" activeTab="0"/>
  </bookViews>
  <sheets>
    <sheet name="Щукино А" sheetId="1" r:id="rId1"/>
    <sheet name="Щукино Б" sheetId="2" r:id="rId2"/>
    <sheet name="Щукино В" sheetId="3" r:id="rId3"/>
    <sheet name="Хор-Мн А" sheetId="4" r:id="rId4"/>
    <sheet name="Хор-Мн Б" sheetId="5" r:id="rId5"/>
    <sheet name="Хор-Мн В" sheetId="6" r:id="rId6"/>
  </sheets>
  <definedNames/>
  <calcPr fullCalcOnLoad="1" refMode="R1C1"/>
</workbook>
</file>

<file path=xl/sharedStrings.xml><?xml version="1.0" encoding="utf-8"?>
<sst xmlns="http://schemas.openxmlformats.org/spreadsheetml/2006/main" count="1004" uniqueCount="139">
  <si>
    <t>Этап</t>
  </si>
  <si>
    <t>Команда</t>
  </si>
  <si>
    <t>Сводный протокол соревнований</t>
  </si>
  <si>
    <t>№</t>
  </si>
  <si>
    <t>Место</t>
  </si>
  <si>
    <t>Блок</t>
  </si>
  <si>
    <t>Скалолазание</t>
  </si>
  <si>
    <t>Движение по параллельным веревкам</t>
  </si>
  <si>
    <t>Движение по веревке с маятниковыми перилами</t>
  </si>
  <si>
    <t>Ориентирование в заданном направлени</t>
  </si>
  <si>
    <t>Организация переправы на лодке через водную преграду</t>
  </si>
  <si>
    <t>Разжигание костра</t>
  </si>
  <si>
    <t>Установка палатки</t>
  </si>
  <si>
    <t>Распиливание бревна</t>
  </si>
  <si>
    <t>Оказание доврачебной помощи</t>
  </si>
  <si>
    <t>Транспортировка пострадавшего</t>
  </si>
  <si>
    <t>Движение обозначенному маршруту</t>
  </si>
  <si>
    <t>Время старта</t>
  </si>
  <si>
    <t>Время финиша</t>
  </si>
  <si>
    <t>Время на дистанции</t>
  </si>
  <si>
    <t>Временной штраф</t>
  </si>
  <si>
    <t>Сумма баллов набранная на этапах</t>
  </si>
  <si>
    <t>Итоговая сумма баллов (с учетом временного штрафа)</t>
  </si>
  <si>
    <t>Район</t>
  </si>
  <si>
    <t>Группа А</t>
  </si>
  <si>
    <t>Группа Б</t>
  </si>
  <si>
    <t>Преодоление заболоченного участка по кладям</t>
  </si>
  <si>
    <t>Движение по качающемуся бревну</t>
  </si>
  <si>
    <t>Группа В</t>
  </si>
  <si>
    <t>Стартовый №</t>
  </si>
  <si>
    <t>Контрольное время</t>
  </si>
  <si>
    <t>Оптимальное время</t>
  </si>
  <si>
    <t>ОВ</t>
  </si>
  <si>
    <t>превышение</t>
  </si>
  <si>
    <t>Отсечка</t>
  </si>
  <si>
    <t>Рисование флага</t>
  </si>
  <si>
    <t>Кроссворд</t>
  </si>
  <si>
    <t>Рассказ</t>
  </si>
  <si>
    <t>А</t>
  </si>
  <si>
    <t>Б</t>
  </si>
  <si>
    <t>В</t>
  </si>
  <si>
    <t xml:space="preserve">Гл.судья </t>
  </si>
  <si>
    <t>А.М.Ермилов</t>
  </si>
  <si>
    <t>Гл.судья</t>
  </si>
  <si>
    <t xml:space="preserve"> Школа безопасности-2007</t>
  </si>
  <si>
    <t>-</t>
  </si>
  <si>
    <t>Ориентирование в заданном направлении</t>
  </si>
  <si>
    <t>Дисциплинарный штраф</t>
  </si>
  <si>
    <t>Щукино</t>
  </si>
  <si>
    <t>1874, 9 б</t>
  </si>
  <si>
    <t>1874, 9 а</t>
  </si>
  <si>
    <t>1874, 10 а</t>
  </si>
  <si>
    <t>1874, 10 б</t>
  </si>
  <si>
    <t>1874, 10 в</t>
  </si>
  <si>
    <t>Хорошево-Мневники</t>
  </si>
  <si>
    <t>738, 11 кл.</t>
  </si>
  <si>
    <t>1089, 10 а</t>
  </si>
  <si>
    <t>1515, 11 в</t>
  </si>
  <si>
    <t>1522, 10 б</t>
  </si>
  <si>
    <t>1515, 10 б</t>
  </si>
  <si>
    <t>1515, 10 а</t>
  </si>
  <si>
    <t>1874, 10 г</t>
  </si>
  <si>
    <t>1874, 9 в г</t>
  </si>
  <si>
    <t>1212, 11 кл.</t>
  </si>
  <si>
    <t>1515, 11 кл.</t>
  </si>
  <si>
    <t>1515, 9 а</t>
  </si>
  <si>
    <t>1515, 9 б</t>
  </si>
  <si>
    <t>1089, 11 а</t>
  </si>
  <si>
    <t>703, 9-10 кл.</t>
  </si>
  <si>
    <t>1089, 9а</t>
  </si>
  <si>
    <t>100, 9-10 кл.</t>
  </si>
  <si>
    <t>1515, 9в</t>
  </si>
  <si>
    <t>7, 9 кл.</t>
  </si>
  <si>
    <t>1515, 8 б</t>
  </si>
  <si>
    <t>1515, 7 а</t>
  </si>
  <si>
    <t>1874, 8 г</t>
  </si>
  <si>
    <t>1089, 7а</t>
  </si>
  <si>
    <t>1089, 7 б</t>
  </si>
  <si>
    <t>738, 7 а</t>
  </si>
  <si>
    <t>138, 8 а</t>
  </si>
  <si>
    <t>1089, 8 а</t>
  </si>
  <si>
    <t>1089, 8 б</t>
  </si>
  <si>
    <t>738, 8 кл.</t>
  </si>
  <si>
    <t>115, 7а</t>
  </si>
  <si>
    <t>1874, 8 б</t>
  </si>
  <si>
    <t>1522, 7 кл.</t>
  </si>
  <si>
    <t>1522, 7 в</t>
  </si>
  <si>
    <t>1515, 8 г</t>
  </si>
  <si>
    <t>1515, 8 в</t>
  </si>
  <si>
    <t>1515, 7 в</t>
  </si>
  <si>
    <t>1515, 7 б</t>
  </si>
  <si>
    <t>1515, 8 а</t>
  </si>
  <si>
    <t>1874, 7 б</t>
  </si>
  <si>
    <t>1874, 7 а</t>
  </si>
  <si>
    <t>1522, 8 кл.</t>
  </si>
  <si>
    <t>131, 8 кл.</t>
  </si>
  <si>
    <t>1874, 7 д</t>
  </si>
  <si>
    <t>1605, 7 кл.</t>
  </si>
  <si>
    <t>1874, 8 а</t>
  </si>
  <si>
    <t>100, 7-8</t>
  </si>
  <si>
    <t>1874, 7г</t>
  </si>
  <si>
    <t>1874, 7 в</t>
  </si>
  <si>
    <t>1874, 8 в</t>
  </si>
  <si>
    <t>703, 7-8 кл.</t>
  </si>
  <si>
    <t>1515, 6 а</t>
  </si>
  <si>
    <t>1515, 6 в</t>
  </si>
  <si>
    <t>1874, 6 а</t>
  </si>
  <si>
    <t>1874, 6 б</t>
  </si>
  <si>
    <t>1089, 6 а</t>
  </si>
  <si>
    <t>1089, 5 б</t>
  </si>
  <si>
    <t>138, 6 а</t>
  </si>
  <si>
    <t>138, 6 б</t>
  </si>
  <si>
    <t>738, 6 в</t>
  </si>
  <si>
    <t>1515, 5 б</t>
  </si>
  <si>
    <t>1522, 5 кл.</t>
  </si>
  <si>
    <t>1874, 6 в</t>
  </si>
  <si>
    <t>1874, 6 г</t>
  </si>
  <si>
    <t>1522, 6 кл.</t>
  </si>
  <si>
    <t>1874, 5 а</t>
  </si>
  <si>
    <t>1515, 5 а</t>
  </si>
  <si>
    <t>1515, 6 б</t>
  </si>
  <si>
    <t>1089, 6 в</t>
  </si>
  <si>
    <t>1089, 6 б</t>
  </si>
  <si>
    <t>1874, 5 б</t>
  </si>
  <si>
    <t>1874, 5 в</t>
  </si>
  <si>
    <t>1874, 5 д-е</t>
  </si>
  <si>
    <t>1515, 5 г</t>
  </si>
  <si>
    <t>1874, 5 г</t>
  </si>
  <si>
    <t>1515, 5 в</t>
  </si>
  <si>
    <t>снятие</t>
  </si>
  <si>
    <t>б/места</t>
  </si>
  <si>
    <t>вне зачета</t>
  </si>
  <si>
    <t>1874, 7б</t>
  </si>
  <si>
    <t xml:space="preserve"> Осенняя тропа-2007</t>
  </si>
  <si>
    <t>Школа безопасности -2007</t>
  </si>
  <si>
    <t>прев. КВ</t>
  </si>
  <si>
    <t>Примеч.</t>
  </si>
  <si>
    <t>за прев. КВ</t>
  </si>
  <si>
    <t>меньше уч-ков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</si>
</sst>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400]h:mm:ss\ AM/PM"/>
    <numFmt numFmtId="170" formatCode="[$-FC19]d\ mmmm\ yyyy\ &quot;г.&quot;"/>
  </numFmts>
  <fonts count="12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sz val="14"/>
      <name val="Arial Cyr"/>
      <family val="2"/>
    </font>
    <font>
      <sz val="8"/>
      <name val="Times New Roman"/>
      <family val="1"/>
    </font>
    <font>
      <sz val="8"/>
      <name val="Arial Cyr"/>
      <family val="0"/>
    </font>
    <font>
      <b/>
      <u val="single"/>
      <sz val="18"/>
      <name val="Arial Cyr"/>
      <family val="2"/>
    </font>
    <font>
      <b/>
      <i/>
      <sz val="14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textRotation="90" wrapText="1"/>
    </xf>
    <xf numFmtId="0" fontId="4" fillId="0" borderId="1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0" fontId="7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textRotation="90" wrapText="1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8" fontId="1" fillId="0" borderId="14" xfId="0" applyNumberFormat="1" applyFont="1" applyFill="1" applyBorder="1" applyAlignment="1">
      <alignment horizontal="center"/>
    </xf>
    <xf numFmtId="20" fontId="10" fillId="0" borderId="1" xfId="0" applyNumberFormat="1" applyFont="1" applyFill="1" applyBorder="1" applyAlignment="1">
      <alignment horizontal="center"/>
    </xf>
    <xf numFmtId="168" fontId="1" fillId="0" borderId="15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20" fontId="10" fillId="0" borderId="14" xfId="0" applyNumberFormat="1" applyFont="1" applyFill="1" applyBorder="1" applyAlignment="1">
      <alignment horizontal="center"/>
    </xf>
    <xf numFmtId="168" fontId="0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8" fontId="1" fillId="0" borderId="16" xfId="0" applyNumberFormat="1" applyFont="1" applyFill="1" applyBorder="1" applyAlignment="1">
      <alignment horizontal="center"/>
    </xf>
    <xf numFmtId="168" fontId="1" fillId="0" borderId="17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20" fontId="10" fillId="0" borderId="18" xfId="0" applyNumberFormat="1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20" fontId="10" fillId="0" borderId="19" xfId="0" applyNumberFormat="1" applyFont="1" applyFill="1" applyBorder="1" applyAlignment="1">
      <alignment horizontal="center"/>
    </xf>
    <xf numFmtId="20" fontId="10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22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1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1" fillId="0" borderId="20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25" xfId="0" applyFont="1" applyBorder="1" applyAlignment="1">
      <alignment horizontal="center" textRotation="90" wrapText="1"/>
    </xf>
    <xf numFmtId="0" fontId="4" fillId="0" borderId="26" xfId="0" applyFont="1" applyBorder="1" applyAlignment="1">
      <alignment textRotation="90" wrapText="1"/>
    </xf>
    <xf numFmtId="0" fontId="4" fillId="0" borderId="27" xfId="0" applyFont="1" applyBorder="1" applyAlignment="1">
      <alignment textRotation="90" wrapText="1"/>
    </xf>
    <xf numFmtId="0" fontId="4" fillId="0" borderId="28" xfId="0" applyFont="1" applyBorder="1" applyAlignment="1">
      <alignment textRotation="90" wrapText="1"/>
    </xf>
    <xf numFmtId="0" fontId="0" fillId="0" borderId="2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25" xfId="0" applyFont="1" applyBorder="1" applyAlignment="1">
      <alignment textRotation="90" wrapText="1"/>
    </xf>
    <xf numFmtId="0" fontId="4" fillId="0" borderId="22" xfId="0" applyFont="1" applyBorder="1" applyAlignment="1">
      <alignment textRotation="90" wrapText="1"/>
    </xf>
    <xf numFmtId="0" fontId="4" fillId="0" borderId="23" xfId="0" applyFont="1" applyBorder="1" applyAlignment="1">
      <alignment textRotation="90" wrapText="1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8" xfId="0" applyFont="1" applyBorder="1" applyAlignment="1">
      <alignment horizontal="center" textRotation="90" wrapText="1"/>
    </xf>
    <xf numFmtId="0" fontId="4" fillId="0" borderId="32" xfId="0" applyFont="1" applyBorder="1" applyAlignment="1">
      <alignment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33" xfId="0" applyFont="1" applyBorder="1" applyAlignment="1">
      <alignment textRotation="90" wrapText="1"/>
    </xf>
    <xf numFmtId="0" fontId="4" fillId="0" borderId="34" xfId="0" applyFont="1" applyBorder="1" applyAlignment="1">
      <alignment textRotation="90" wrapText="1"/>
    </xf>
    <xf numFmtId="0" fontId="0" fillId="0" borderId="34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2" xfId="0" applyFont="1" applyBorder="1" applyAlignment="1">
      <alignment horizontal="center" textRotation="90" wrapText="1"/>
    </xf>
    <xf numFmtId="0" fontId="4" fillId="0" borderId="33" xfId="0" applyFont="1" applyBorder="1" applyAlignment="1">
      <alignment horizontal="center" textRotation="90" wrapText="1"/>
    </xf>
    <xf numFmtId="0" fontId="4" fillId="0" borderId="34" xfId="0" applyFont="1" applyBorder="1" applyAlignment="1">
      <alignment horizontal="center" textRotation="90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5"/>
  <sheetViews>
    <sheetView showGridLines="0" tabSelected="1" workbookViewId="0" topLeftCell="A1">
      <pane ySplit="11" topLeftCell="BM12" activePane="bottomLeft" state="frozen"/>
      <selection pane="topLeft" activeCell="A1" sqref="A1"/>
      <selection pane="bottomLeft" activeCell="AB15" sqref="AB15"/>
    </sheetView>
  </sheetViews>
  <sheetFormatPr defaultColWidth="9.00390625" defaultRowHeight="12.75"/>
  <cols>
    <col min="1" max="1" width="4.00390625" style="0" bestFit="1" customWidth="1"/>
    <col min="2" max="2" width="18.625" style="4" bestFit="1" customWidth="1"/>
    <col min="3" max="3" width="10.125" style="4" bestFit="1" customWidth="1"/>
    <col min="4" max="4" width="0" style="4" hidden="1" customWidth="1"/>
    <col min="5" max="6" width="8.125" style="0" bestFit="1" customWidth="1"/>
    <col min="7" max="7" width="7.125" style="0" bestFit="1" customWidth="1"/>
    <col min="8" max="8" width="9.75390625" style="0" customWidth="1"/>
    <col min="9" max="9" width="5.125" style="0" hidden="1" customWidth="1"/>
    <col min="10" max="10" width="7.125" style="0" hidden="1" customWidth="1"/>
    <col min="11" max="11" width="7.375" style="0" bestFit="1" customWidth="1"/>
    <col min="12" max="12" width="6.75390625" style="0" customWidth="1"/>
    <col min="13" max="13" width="3.75390625" style="0" customWidth="1"/>
    <col min="14" max="15" width="4.375" style="0" customWidth="1"/>
    <col min="16" max="16" width="4.375" style="1" customWidth="1"/>
    <col min="17" max="25" width="4.375" style="0" customWidth="1"/>
    <col min="26" max="26" width="7.375" style="1" bestFit="1" customWidth="1"/>
    <col min="27" max="27" width="11.375" style="0" bestFit="1" customWidth="1"/>
    <col min="28" max="28" width="14.125" style="1" customWidth="1"/>
    <col min="29" max="35" width="3.75390625" style="0" customWidth="1"/>
    <col min="36" max="36" width="4.875" style="1" customWidth="1"/>
    <col min="37" max="42" width="3.75390625" style="0" customWidth="1"/>
    <col min="43" max="43" width="4.75390625" style="1" customWidth="1"/>
    <col min="44" max="49" width="3.75390625" style="0" customWidth="1"/>
    <col min="50" max="50" width="4.375" style="0" customWidth="1"/>
    <col min="51" max="52" width="3.75390625" style="0" customWidth="1"/>
    <col min="53" max="53" width="5.25390625" style="1" customWidth="1"/>
    <col min="54" max="60" width="3.75390625" style="0" customWidth="1"/>
    <col min="61" max="61" width="6.625" style="1" customWidth="1"/>
    <col min="62" max="67" width="3.75390625" style="0" customWidth="1"/>
    <col min="68" max="68" width="5.00390625" style="1" customWidth="1"/>
    <col min="69" max="70" width="3.75390625" style="0" hidden="1" customWidth="1"/>
    <col min="71" max="71" width="5.00390625" style="1" hidden="1" customWidth="1"/>
    <col min="72" max="72" width="5.00390625" style="1" customWidth="1"/>
    <col min="73" max="93" width="3.75390625" style="0" customWidth="1"/>
  </cols>
  <sheetData>
    <row r="1" spans="1:72" ht="23.25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6"/>
      <c r="BR1" s="6"/>
      <c r="BS1" s="6"/>
      <c r="BT1"/>
    </row>
    <row r="2" spans="2:72" ht="8.2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4"/>
      <c r="BR2" s="4"/>
      <c r="BS2" s="4"/>
      <c r="BT2"/>
    </row>
    <row r="3" spans="1:71" s="3" customFormat="1" ht="18.7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7"/>
      <c r="BR3" s="7"/>
      <c r="BS3" s="7"/>
    </row>
    <row r="4" spans="1:71" s="3" customFormat="1" ht="18.75">
      <c r="A4" s="71" t="s">
        <v>24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7"/>
      <c r="BR4" s="7"/>
      <c r="BS4" s="7"/>
    </row>
    <row r="5" spans="1:71" s="3" customFormat="1" ht="18.75">
      <c r="A5" s="79">
        <v>39346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7"/>
      <c r="BR5" s="7"/>
      <c r="BS5" s="7"/>
    </row>
    <row r="6" spans="2:71" s="3" customFormat="1" ht="18.75">
      <c r="B6" s="75" t="s">
        <v>30</v>
      </c>
      <c r="C6" s="76"/>
      <c r="D6" s="27">
        <v>0.125</v>
      </c>
      <c r="E6" s="27">
        <v>0.125</v>
      </c>
      <c r="F6" s="24"/>
      <c r="G6" s="24"/>
      <c r="H6" s="71"/>
      <c r="I6" s="71"/>
      <c r="J6" s="71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7"/>
      <c r="BR6" s="7"/>
      <c r="BS6" s="7"/>
    </row>
    <row r="7" spans="2:71" s="3" customFormat="1" ht="18.75">
      <c r="B7" s="75" t="s">
        <v>31</v>
      </c>
      <c r="C7" s="76"/>
      <c r="D7" s="27">
        <v>0.10416666666666667</v>
      </c>
      <c r="E7" s="27">
        <v>0.10416666666666667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7"/>
      <c r="BR7" s="7"/>
      <c r="BS7" s="7"/>
    </row>
    <row r="8" spans="2:72" ht="13.5" thickBo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12"/>
      <c r="BR8" s="12"/>
      <c r="BS8" s="12"/>
      <c r="BT8"/>
    </row>
    <row r="9" spans="1:28" s="10" customFormat="1" ht="12.75">
      <c r="A9" s="77" t="s">
        <v>5</v>
      </c>
      <c r="B9" s="78"/>
      <c r="C9" s="78"/>
      <c r="D9" s="78"/>
      <c r="E9" s="9"/>
      <c r="F9" s="13"/>
      <c r="G9" s="13"/>
      <c r="H9" s="13"/>
      <c r="I9" s="13"/>
      <c r="J9" s="13"/>
      <c r="K9" s="13"/>
      <c r="L9" s="13"/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>
        <v>2</v>
      </c>
      <c r="S9" s="18">
        <v>3</v>
      </c>
      <c r="T9" s="18">
        <v>3</v>
      </c>
      <c r="U9" s="18">
        <v>3</v>
      </c>
      <c r="V9" s="18">
        <v>3</v>
      </c>
      <c r="W9" s="18">
        <v>3</v>
      </c>
      <c r="X9" s="89">
        <v>3</v>
      </c>
      <c r="Y9" s="116" t="s">
        <v>21</v>
      </c>
      <c r="Z9" s="117" t="s">
        <v>22</v>
      </c>
      <c r="AA9" s="90" t="s">
        <v>4</v>
      </c>
      <c r="AB9" s="68" t="s">
        <v>136</v>
      </c>
    </row>
    <row r="10" spans="1:28" s="10" customFormat="1" ht="13.5" customHeight="1" thickBot="1">
      <c r="A10" s="73" t="s">
        <v>0</v>
      </c>
      <c r="B10" s="74"/>
      <c r="C10" s="74"/>
      <c r="D10" s="74"/>
      <c r="E10" s="14"/>
      <c r="F10" s="15"/>
      <c r="G10" s="15"/>
      <c r="H10" s="15"/>
      <c r="I10" s="25"/>
      <c r="J10" s="25"/>
      <c r="K10" s="15"/>
      <c r="L10" s="15"/>
      <c r="M10" s="18">
        <v>1</v>
      </c>
      <c r="N10" s="18">
        <v>2</v>
      </c>
      <c r="O10" s="18">
        <v>3</v>
      </c>
      <c r="P10" s="18">
        <v>4</v>
      </c>
      <c r="Q10" s="18">
        <v>5</v>
      </c>
      <c r="R10" s="18">
        <v>6</v>
      </c>
      <c r="S10" s="18">
        <v>7</v>
      </c>
      <c r="T10" s="18">
        <v>8</v>
      </c>
      <c r="U10" s="18">
        <v>9</v>
      </c>
      <c r="V10" s="18">
        <v>10</v>
      </c>
      <c r="W10" s="18">
        <v>11</v>
      </c>
      <c r="X10" s="89">
        <v>12</v>
      </c>
      <c r="Y10" s="118"/>
      <c r="Z10" s="119"/>
      <c r="AA10" s="91"/>
      <c r="AB10" s="69"/>
    </row>
    <row r="11" spans="1:28" s="11" customFormat="1" ht="114" customHeight="1">
      <c r="A11" s="8" t="s">
        <v>29</v>
      </c>
      <c r="B11" s="2" t="s">
        <v>23</v>
      </c>
      <c r="C11" s="2" t="s">
        <v>1</v>
      </c>
      <c r="D11" s="2" t="s">
        <v>1</v>
      </c>
      <c r="E11" s="17" t="s">
        <v>17</v>
      </c>
      <c r="F11" s="17" t="s">
        <v>18</v>
      </c>
      <c r="G11" s="28" t="s">
        <v>34</v>
      </c>
      <c r="H11" s="36" t="s">
        <v>19</v>
      </c>
      <c r="I11" s="35" t="s">
        <v>32</v>
      </c>
      <c r="J11" s="30" t="s">
        <v>33</v>
      </c>
      <c r="K11" s="44" t="s">
        <v>20</v>
      </c>
      <c r="L11" s="16" t="s">
        <v>47</v>
      </c>
      <c r="M11" s="20" t="s">
        <v>35</v>
      </c>
      <c r="N11" s="20" t="s">
        <v>6</v>
      </c>
      <c r="O11" s="20" t="s">
        <v>7</v>
      </c>
      <c r="P11" s="20" t="s">
        <v>36</v>
      </c>
      <c r="Q11" s="20" t="s">
        <v>8</v>
      </c>
      <c r="R11" s="20" t="s">
        <v>10</v>
      </c>
      <c r="S11" s="20" t="s">
        <v>11</v>
      </c>
      <c r="T11" s="20" t="s">
        <v>12</v>
      </c>
      <c r="U11" s="20" t="s">
        <v>13</v>
      </c>
      <c r="V11" s="20" t="s">
        <v>14</v>
      </c>
      <c r="W11" s="20" t="s">
        <v>15</v>
      </c>
      <c r="X11" s="50" t="s">
        <v>9</v>
      </c>
      <c r="Y11" s="118"/>
      <c r="Z11" s="120"/>
      <c r="AA11" s="92"/>
      <c r="AB11" s="70"/>
    </row>
    <row r="12" spans="1:72" s="60" customFormat="1" ht="15" customHeight="1">
      <c r="A12" s="55">
        <v>129</v>
      </c>
      <c r="B12" s="56" t="s">
        <v>48</v>
      </c>
      <c r="C12" s="56" t="s">
        <v>72</v>
      </c>
      <c r="D12" s="57" t="s">
        <v>38</v>
      </c>
      <c r="E12" s="41">
        <v>0.5972222222222222</v>
      </c>
      <c r="F12" s="41">
        <v>0.7291666666666666</v>
      </c>
      <c r="G12" s="42">
        <v>0.051388888888888894</v>
      </c>
      <c r="H12" s="41">
        <f aca="true" t="shared" si="0" ref="H12:H35">F12-G12-E12</f>
        <v>0.08055555555555549</v>
      </c>
      <c r="I12" s="58"/>
      <c r="J12" s="59"/>
      <c r="K12" s="31"/>
      <c r="L12" s="34"/>
      <c r="M12" s="31">
        <v>10</v>
      </c>
      <c r="N12" s="31">
        <v>10</v>
      </c>
      <c r="O12" s="31">
        <v>20</v>
      </c>
      <c r="P12" s="31">
        <v>10</v>
      </c>
      <c r="Q12" s="31">
        <v>19</v>
      </c>
      <c r="R12" s="31">
        <v>17</v>
      </c>
      <c r="S12" s="31">
        <v>20</v>
      </c>
      <c r="T12" s="31">
        <v>20</v>
      </c>
      <c r="U12" s="31">
        <v>10</v>
      </c>
      <c r="V12" s="31">
        <v>30</v>
      </c>
      <c r="W12" s="31">
        <v>10</v>
      </c>
      <c r="X12" s="32">
        <v>20</v>
      </c>
      <c r="Y12" s="43">
        <f aca="true" t="shared" si="1" ref="Y12:Y35">SUM(L12:X12)</f>
        <v>196</v>
      </c>
      <c r="Z12" s="121">
        <f>Y12+K12</f>
        <v>196</v>
      </c>
      <c r="AA12" s="93">
        <v>1</v>
      </c>
      <c r="AB12" s="52"/>
      <c r="AJ12" s="61"/>
      <c r="AQ12" s="61"/>
      <c r="BA12" s="61"/>
      <c r="BI12" s="61"/>
      <c r="BP12" s="61"/>
      <c r="BS12" s="61"/>
      <c r="BT12" s="61"/>
    </row>
    <row r="13" spans="1:28" s="49" customFormat="1" ht="15" customHeight="1">
      <c r="A13" s="55">
        <v>101</v>
      </c>
      <c r="B13" s="56" t="s">
        <v>48</v>
      </c>
      <c r="C13" s="56" t="s">
        <v>49</v>
      </c>
      <c r="D13" s="57" t="s">
        <v>38</v>
      </c>
      <c r="E13" s="41">
        <v>0.3958333333333333</v>
      </c>
      <c r="F13" s="41">
        <v>0.513888888888889</v>
      </c>
      <c r="G13" s="42">
        <v>0</v>
      </c>
      <c r="H13" s="41">
        <f t="shared" si="0"/>
        <v>0.11805555555555564</v>
      </c>
      <c r="I13" s="58"/>
      <c r="J13" s="59"/>
      <c r="K13" s="31">
        <v>-10</v>
      </c>
      <c r="L13" s="34"/>
      <c r="M13" s="31">
        <v>10</v>
      </c>
      <c r="N13" s="31">
        <v>0</v>
      </c>
      <c r="O13" s="31">
        <v>20</v>
      </c>
      <c r="P13" s="31">
        <v>10</v>
      </c>
      <c r="Q13" s="31">
        <v>15</v>
      </c>
      <c r="R13" s="31">
        <v>11</v>
      </c>
      <c r="S13" s="31">
        <v>0</v>
      </c>
      <c r="T13" s="31">
        <v>20</v>
      </c>
      <c r="U13" s="31">
        <v>10</v>
      </c>
      <c r="V13" s="31">
        <v>24</v>
      </c>
      <c r="W13" s="31">
        <v>10</v>
      </c>
      <c r="X13" s="32">
        <v>20</v>
      </c>
      <c r="Y13" s="43">
        <f t="shared" si="1"/>
        <v>150</v>
      </c>
      <c r="Z13" s="121">
        <f>Y13+K13</f>
        <v>140</v>
      </c>
      <c r="AA13" s="103">
        <v>2</v>
      </c>
      <c r="AB13" s="52"/>
    </row>
    <row r="14" spans="1:72" s="60" customFormat="1" ht="15" customHeight="1">
      <c r="A14" s="55">
        <v>116</v>
      </c>
      <c r="B14" s="56" t="s">
        <v>48</v>
      </c>
      <c r="C14" s="56" t="s">
        <v>61</v>
      </c>
      <c r="D14" s="57" t="s">
        <v>38</v>
      </c>
      <c r="E14" s="41">
        <v>0.5069444444444444</v>
      </c>
      <c r="F14" s="41">
        <v>0.6784722222222223</v>
      </c>
      <c r="G14" s="42">
        <v>0.052083333333333336</v>
      </c>
      <c r="H14" s="41">
        <f t="shared" si="0"/>
        <v>0.11944444444444446</v>
      </c>
      <c r="I14" s="58"/>
      <c r="J14" s="59"/>
      <c r="K14" s="31">
        <v>-11</v>
      </c>
      <c r="L14" s="34"/>
      <c r="M14" s="31">
        <v>10</v>
      </c>
      <c r="N14" s="31">
        <v>5</v>
      </c>
      <c r="O14" s="31">
        <v>20</v>
      </c>
      <c r="P14" s="31">
        <v>10</v>
      </c>
      <c r="Q14" s="31">
        <v>4</v>
      </c>
      <c r="R14" s="31">
        <v>20</v>
      </c>
      <c r="S14" s="31">
        <v>10</v>
      </c>
      <c r="T14" s="31">
        <v>15</v>
      </c>
      <c r="U14" s="31">
        <v>10</v>
      </c>
      <c r="V14" s="31">
        <v>13</v>
      </c>
      <c r="W14" s="31">
        <v>10</v>
      </c>
      <c r="X14" s="32">
        <v>20</v>
      </c>
      <c r="Y14" s="43">
        <f t="shared" si="1"/>
        <v>147</v>
      </c>
      <c r="Z14" s="121">
        <f>Y14+K14</f>
        <v>136</v>
      </c>
      <c r="AA14" s="93" t="s">
        <v>130</v>
      </c>
      <c r="AB14" s="86"/>
      <c r="AJ14" s="61"/>
      <c r="AQ14" s="61"/>
      <c r="BA14" s="61"/>
      <c r="BI14" s="61"/>
      <c r="BP14" s="61"/>
      <c r="BS14" s="61"/>
      <c r="BT14" s="61"/>
    </row>
    <row r="15" spans="1:72" s="60" customFormat="1" ht="15" customHeight="1">
      <c r="A15" s="55">
        <v>118</v>
      </c>
      <c r="B15" s="56" t="s">
        <v>48</v>
      </c>
      <c r="C15" s="56" t="s">
        <v>63</v>
      </c>
      <c r="D15" s="57" t="s">
        <v>38</v>
      </c>
      <c r="E15" s="41">
        <v>0.5347222222222222</v>
      </c>
      <c r="F15" s="53">
        <v>0.6826388888888889</v>
      </c>
      <c r="G15" s="54">
        <v>0.009027777777777779</v>
      </c>
      <c r="H15" s="41">
        <f>F15-G15-E15</f>
        <v>0.13888888888888895</v>
      </c>
      <c r="I15" s="58"/>
      <c r="J15" s="59"/>
      <c r="K15" s="51" t="s">
        <v>135</v>
      </c>
      <c r="L15" s="62"/>
      <c r="M15" s="31">
        <v>10</v>
      </c>
      <c r="N15" s="31">
        <v>5</v>
      </c>
      <c r="O15" s="31">
        <v>20</v>
      </c>
      <c r="P15" s="31">
        <v>10</v>
      </c>
      <c r="Q15" s="31">
        <v>20</v>
      </c>
      <c r="R15" s="31">
        <v>14</v>
      </c>
      <c r="S15" s="31">
        <v>10</v>
      </c>
      <c r="T15" s="31">
        <v>20</v>
      </c>
      <c r="U15" s="31">
        <v>10</v>
      </c>
      <c r="V15" s="31">
        <v>24</v>
      </c>
      <c r="W15" s="31">
        <v>10</v>
      </c>
      <c r="X15" s="32">
        <v>20</v>
      </c>
      <c r="Y15" s="43">
        <f>SUM(L15:X15)</f>
        <v>173</v>
      </c>
      <c r="Z15" s="121">
        <f>Y15</f>
        <v>173</v>
      </c>
      <c r="AA15" s="104" t="s">
        <v>129</v>
      </c>
      <c r="AB15" s="87" t="s">
        <v>137</v>
      </c>
      <c r="AJ15" s="61"/>
      <c r="AQ15" s="61"/>
      <c r="BA15" s="61"/>
      <c r="BI15" s="61"/>
      <c r="BP15" s="61"/>
      <c r="BS15" s="61"/>
      <c r="BT15" s="61"/>
    </row>
    <row r="16" spans="1:72" s="60" customFormat="1" ht="15" customHeight="1">
      <c r="A16" s="55">
        <v>125</v>
      </c>
      <c r="B16" s="56" t="s">
        <v>48</v>
      </c>
      <c r="C16" s="56" t="s">
        <v>68</v>
      </c>
      <c r="D16" s="57" t="s">
        <v>38</v>
      </c>
      <c r="E16" s="41">
        <v>0.5694444444444444</v>
      </c>
      <c r="F16" s="41">
        <v>0.7013888888888888</v>
      </c>
      <c r="G16" s="42">
        <v>0.0020833333333333333</v>
      </c>
      <c r="H16" s="41">
        <f>F16-G16-E16</f>
        <v>0.1298611111111111</v>
      </c>
      <c r="I16" s="58"/>
      <c r="J16" s="59"/>
      <c r="K16" s="51" t="s">
        <v>135</v>
      </c>
      <c r="L16" s="34">
        <v>-5</v>
      </c>
      <c r="M16" s="31">
        <v>10</v>
      </c>
      <c r="N16" s="31">
        <v>10</v>
      </c>
      <c r="O16" s="31">
        <v>20</v>
      </c>
      <c r="P16" s="31">
        <v>0</v>
      </c>
      <c r="Q16" s="31">
        <v>13</v>
      </c>
      <c r="R16" s="31">
        <v>8</v>
      </c>
      <c r="S16" s="31">
        <v>20</v>
      </c>
      <c r="T16" s="31">
        <v>20</v>
      </c>
      <c r="U16" s="31">
        <v>10</v>
      </c>
      <c r="V16" s="31">
        <v>24</v>
      </c>
      <c r="W16" s="31">
        <v>10</v>
      </c>
      <c r="X16" s="32">
        <v>20</v>
      </c>
      <c r="Y16" s="43">
        <f>SUM(L16:X16)</f>
        <v>160</v>
      </c>
      <c r="Z16" s="121">
        <f>Y16</f>
        <v>160</v>
      </c>
      <c r="AA16" s="104" t="s">
        <v>129</v>
      </c>
      <c r="AB16" s="87" t="s">
        <v>137</v>
      </c>
      <c r="AJ16" s="61"/>
      <c r="AQ16" s="61"/>
      <c r="BA16" s="61"/>
      <c r="BI16" s="61"/>
      <c r="BP16" s="61"/>
      <c r="BS16" s="61"/>
      <c r="BT16" s="61"/>
    </row>
    <row r="17" spans="1:28" s="49" customFormat="1" ht="15" customHeight="1">
      <c r="A17" s="55">
        <v>103</v>
      </c>
      <c r="B17" s="56" t="s">
        <v>48</v>
      </c>
      <c r="C17" s="56" t="s">
        <v>51</v>
      </c>
      <c r="D17" s="57" t="s">
        <v>38</v>
      </c>
      <c r="E17" s="41">
        <v>0.4375</v>
      </c>
      <c r="F17" s="41">
        <v>0.607638888888889</v>
      </c>
      <c r="G17" s="42">
        <v>0</v>
      </c>
      <c r="H17" s="41">
        <f>F17-G17-E17</f>
        <v>0.17013888888888895</v>
      </c>
      <c r="I17" s="58"/>
      <c r="J17" s="59"/>
      <c r="K17" s="51" t="s">
        <v>135</v>
      </c>
      <c r="L17" s="34"/>
      <c r="M17" s="31">
        <v>10</v>
      </c>
      <c r="N17" s="31">
        <v>10</v>
      </c>
      <c r="O17" s="31">
        <v>17</v>
      </c>
      <c r="P17" s="31">
        <v>10</v>
      </c>
      <c r="Q17" s="31">
        <v>10</v>
      </c>
      <c r="R17" s="31">
        <v>0</v>
      </c>
      <c r="S17" s="31">
        <v>0</v>
      </c>
      <c r="T17" s="31">
        <v>20</v>
      </c>
      <c r="U17" s="31">
        <v>10</v>
      </c>
      <c r="V17" s="31">
        <v>27</v>
      </c>
      <c r="W17" s="31">
        <v>10</v>
      </c>
      <c r="X17" s="32">
        <v>20</v>
      </c>
      <c r="Y17" s="43">
        <f>SUM(L17:X17)</f>
        <v>144</v>
      </c>
      <c r="Z17" s="121">
        <f>Y17</f>
        <v>144</v>
      </c>
      <c r="AA17" s="93" t="s">
        <v>129</v>
      </c>
      <c r="AB17" s="87" t="s">
        <v>137</v>
      </c>
    </row>
    <row r="18" spans="1:28" s="49" customFormat="1" ht="15" customHeight="1">
      <c r="A18" s="63">
        <v>104</v>
      </c>
      <c r="B18" s="64" t="s">
        <v>48</v>
      </c>
      <c r="C18" s="56" t="s">
        <v>52</v>
      </c>
      <c r="D18" s="57" t="s">
        <v>38</v>
      </c>
      <c r="E18" s="41">
        <v>0.4583333333333333</v>
      </c>
      <c r="F18" s="41">
        <v>0.6458333333333334</v>
      </c>
      <c r="G18" s="42">
        <v>0</v>
      </c>
      <c r="H18" s="41">
        <f>F18-G18-E18</f>
        <v>0.18750000000000006</v>
      </c>
      <c r="I18" s="58"/>
      <c r="J18" s="59"/>
      <c r="K18" s="51" t="s">
        <v>135</v>
      </c>
      <c r="L18" s="34">
        <v>-15</v>
      </c>
      <c r="M18" s="31">
        <v>10</v>
      </c>
      <c r="N18" s="31">
        <v>10</v>
      </c>
      <c r="O18" s="31">
        <v>15</v>
      </c>
      <c r="P18" s="31">
        <v>10</v>
      </c>
      <c r="Q18" s="31">
        <v>14</v>
      </c>
      <c r="R18" s="31">
        <v>13</v>
      </c>
      <c r="S18" s="31">
        <v>0</v>
      </c>
      <c r="T18" s="31">
        <v>20</v>
      </c>
      <c r="U18" s="31">
        <v>10</v>
      </c>
      <c r="V18" s="31">
        <v>24</v>
      </c>
      <c r="W18" s="31">
        <v>10</v>
      </c>
      <c r="X18" s="32">
        <v>20</v>
      </c>
      <c r="Y18" s="43">
        <f>SUM(L18:X18)</f>
        <v>141</v>
      </c>
      <c r="Z18" s="121">
        <f>Y18</f>
        <v>141</v>
      </c>
      <c r="AA18" s="104" t="s">
        <v>129</v>
      </c>
      <c r="AB18" s="87" t="s">
        <v>137</v>
      </c>
    </row>
    <row r="19" spans="1:72" s="60" customFormat="1" ht="15" customHeight="1" thickBot="1">
      <c r="A19" s="55">
        <v>117</v>
      </c>
      <c r="B19" s="56" t="s">
        <v>48</v>
      </c>
      <c r="C19" s="56" t="s">
        <v>62</v>
      </c>
      <c r="D19" s="57" t="s">
        <v>38</v>
      </c>
      <c r="E19" s="41">
        <v>0.5</v>
      </c>
      <c r="F19" s="41">
        <v>0.6777777777777777</v>
      </c>
      <c r="G19" s="42">
        <v>0.04375</v>
      </c>
      <c r="H19" s="41">
        <f t="shared" si="0"/>
        <v>0.13402777777777775</v>
      </c>
      <c r="I19" s="58"/>
      <c r="J19" s="48"/>
      <c r="K19" s="51" t="s">
        <v>135</v>
      </c>
      <c r="L19" s="34">
        <v>-5</v>
      </c>
      <c r="M19" s="31">
        <v>10</v>
      </c>
      <c r="N19" s="31">
        <v>10</v>
      </c>
      <c r="O19" s="31">
        <v>20</v>
      </c>
      <c r="P19" s="31">
        <v>0</v>
      </c>
      <c r="Q19" s="31">
        <v>20</v>
      </c>
      <c r="R19" s="31">
        <v>5</v>
      </c>
      <c r="S19" s="31">
        <v>0</v>
      </c>
      <c r="T19" s="31">
        <v>15</v>
      </c>
      <c r="U19" s="31">
        <v>10</v>
      </c>
      <c r="V19" s="31">
        <v>17</v>
      </c>
      <c r="W19" s="31">
        <v>10</v>
      </c>
      <c r="X19" s="32">
        <v>20</v>
      </c>
      <c r="Y19" s="43">
        <f t="shared" si="1"/>
        <v>132</v>
      </c>
      <c r="Z19" s="121">
        <f>Y19</f>
        <v>132</v>
      </c>
      <c r="AA19" s="104" t="s">
        <v>129</v>
      </c>
      <c r="AB19" s="87" t="s">
        <v>137</v>
      </c>
      <c r="AJ19" s="61"/>
      <c r="AQ19" s="61"/>
      <c r="BA19" s="61"/>
      <c r="BI19" s="61"/>
      <c r="BP19" s="61"/>
      <c r="BS19" s="61"/>
      <c r="BT19" s="61"/>
    </row>
    <row r="20" spans="1:28" s="49" customFormat="1" ht="15" customHeight="1" thickBot="1">
      <c r="A20" s="55">
        <v>102</v>
      </c>
      <c r="B20" s="56" t="s">
        <v>48</v>
      </c>
      <c r="C20" s="56" t="s">
        <v>50</v>
      </c>
      <c r="D20" s="57" t="s">
        <v>38</v>
      </c>
      <c r="E20" s="41">
        <v>0.3958333333333333</v>
      </c>
      <c r="F20" s="41">
        <v>0.5333333333333333</v>
      </c>
      <c r="G20" s="42">
        <v>0.002777777777777778</v>
      </c>
      <c r="H20" s="41">
        <f t="shared" si="0"/>
        <v>0.13472222222222224</v>
      </c>
      <c r="I20" s="65"/>
      <c r="J20" s="48"/>
      <c r="K20" s="51" t="s">
        <v>135</v>
      </c>
      <c r="L20" s="34">
        <v>-25</v>
      </c>
      <c r="M20" s="31">
        <v>10</v>
      </c>
      <c r="N20" s="31">
        <v>0</v>
      </c>
      <c r="O20" s="31">
        <v>14</v>
      </c>
      <c r="P20" s="31">
        <v>10</v>
      </c>
      <c r="Q20" s="31">
        <v>18</v>
      </c>
      <c r="R20" s="31">
        <v>10</v>
      </c>
      <c r="S20" s="31">
        <v>10</v>
      </c>
      <c r="T20" s="31">
        <v>20</v>
      </c>
      <c r="U20" s="31">
        <v>10</v>
      </c>
      <c r="V20" s="31">
        <v>15</v>
      </c>
      <c r="W20" s="31">
        <v>10</v>
      </c>
      <c r="X20" s="32">
        <v>20</v>
      </c>
      <c r="Y20" s="43">
        <f t="shared" si="1"/>
        <v>122</v>
      </c>
      <c r="Z20" s="121">
        <f>Y20</f>
        <v>122</v>
      </c>
      <c r="AA20" s="93" t="s">
        <v>129</v>
      </c>
      <c r="AB20" s="87" t="s">
        <v>137</v>
      </c>
    </row>
    <row r="21" spans="1:28" s="49" customFormat="1" ht="15" customHeight="1" thickBot="1">
      <c r="A21" s="55">
        <v>105</v>
      </c>
      <c r="B21" s="56" t="s">
        <v>48</v>
      </c>
      <c r="C21" s="56" t="s">
        <v>53</v>
      </c>
      <c r="D21" s="57" t="s">
        <v>38</v>
      </c>
      <c r="E21" s="41">
        <v>0.46527777777777773</v>
      </c>
      <c r="F21" s="41">
        <v>0.5993055555555555</v>
      </c>
      <c r="G21" s="42">
        <v>0.006944444444444444</v>
      </c>
      <c r="H21" s="41">
        <f t="shared" si="0"/>
        <v>0.12708333333333338</v>
      </c>
      <c r="I21" s="66"/>
      <c r="J21" s="48"/>
      <c r="K21" s="51" t="s">
        <v>135</v>
      </c>
      <c r="L21" s="34">
        <v>-12</v>
      </c>
      <c r="M21" s="31">
        <v>0</v>
      </c>
      <c r="N21" s="31">
        <v>10</v>
      </c>
      <c r="O21" s="31">
        <v>19</v>
      </c>
      <c r="P21" s="31">
        <v>10</v>
      </c>
      <c r="Q21" s="31">
        <v>17</v>
      </c>
      <c r="R21" s="31">
        <v>11</v>
      </c>
      <c r="S21" s="31">
        <v>10</v>
      </c>
      <c r="T21" s="31">
        <v>20</v>
      </c>
      <c r="U21" s="31">
        <v>10</v>
      </c>
      <c r="V21" s="31">
        <v>12</v>
      </c>
      <c r="W21" s="31">
        <v>0</v>
      </c>
      <c r="X21" s="32">
        <v>15</v>
      </c>
      <c r="Y21" s="43">
        <f t="shared" si="1"/>
        <v>122</v>
      </c>
      <c r="Z21" s="121">
        <f>Y21</f>
        <v>122</v>
      </c>
      <c r="AA21" s="93" t="s">
        <v>129</v>
      </c>
      <c r="AB21" s="87" t="s">
        <v>137</v>
      </c>
    </row>
    <row r="22" spans="1:28" s="49" customFormat="1" ht="15" customHeight="1" thickBot="1">
      <c r="A22" s="55">
        <v>107</v>
      </c>
      <c r="B22" s="56" t="s">
        <v>48</v>
      </c>
      <c r="C22" s="56" t="s">
        <v>55</v>
      </c>
      <c r="D22" s="57" t="s">
        <v>38</v>
      </c>
      <c r="E22" s="41">
        <v>0.4791666666666667</v>
      </c>
      <c r="F22" s="41">
        <v>0.6284722222222222</v>
      </c>
      <c r="G22" s="42">
        <v>0</v>
      </c>
      <c r="H22" s="41">
        <f t="shared" si="0"/>
        <v>0.14930555555555552</v>
      </c>
      <c r="I22" s="66"/>
      <c r="J22" s="48"/>
      <c r="K22" s="51" t="s">
        <v>135</v>
      </c>
      <c r="L22" s="34">
        <v>-15</v>
      </c>
      <c r="M22" s="31">
        <v>10</v>
      </c>
      <c r="N22" s="31">
        <v>5</v>
      </c>
      <c r="O22" s="31">
        <v>20</v>
      </c>
      <c r="P22" s="31">
        <v>10</v>
      </c>
      <c r="Q22" s="31">
        <v>14</v>
      </c>
      <c r="R22" s="31">
        <v>5</v>
      </c>
      <c r="S22" s="31">
        <v>0</v>
      </c>
      <c r="T22" s="31">
        <v>20</v>
      </c>
      <c r="U22" s="31">
        <v>10</v>
      </c>
      <c r="V22" s="31">
        <v>18</v>
      </c>
      <c r="W22" s="31">
        <v>10</v>
      </c>
      <c r="X22" s="32">
        <v>15</v>
      </c>
      <c r="Y22" s="43">
        <f t="shared" si="1"/>
        <v>122</v>
      </c>
      <c r="Z22" s="121">
        <f>Y22</f>
        <v>122</v>
      </c>
      <c r="AA22" s="93" t="s">
        <v>129</v>
      </c>
      <c r="AB22" s="87" t="s">
        <v>137</v>
      </c>
    </row>
    <row r="23" spans="1:72" s="60" customFormat="1" ht="15" customHeight="1" hidden="1" thickBot="1">
      <c r="A23" s="55">
        <v>119</v>
      </c>
      <c r="B23" s="56" t="s">
        <v>54</v>
      </c>
      <c r="C23" s="56" t="s">
        <v>64</v>
      </c>
      <c r="D23" s="57" t="s">
        <v>38</v>
      </c>
      <c r="E23" s="41">
        <v>0.5416666666666666</v>
      </c>
      <c r="F23" s="41">
        <v>0.66875</v>
      </c>
      <c r="G23" s="42">
        <v>0.041666666666666664</v>
      </c>
      <c r="H23" s="41">
        <f t="shared" si="0"/>
        <v>0.0854166666666667</v>
      </c>
      <c r="I23" s="66"/>
      <c r="J23" s="48"/>
      <c r="K23" s="31"/>
      <c r="L23" s="34"/>
      <c r="M23" s="31">
        <v>10</v>
      </c>
      <c r="N23" s="31">
        <v>10</v>
      </c>
      <c r="O23" s="31">
        <v>20</v>
      </c>
      <c r="P23" s="31">
        <v>10</v>
      </c>
      <c r="Q23" s="31">
        <v>20</v>
      </c>
      <c r="R23" s="31">
        <v>20</v>
      </c>
      <c r="S23" s="31">
        <v>20</v>
      </c>
      <c r="T23" s="31">
        <v>20</v>
      </c>
      <c r="U23" s="31">
        <v>10</v>
      </c>
      <c r="V23" s="31">
        <v>30</v>
      </c>
      <c r="W23" s="31">
        <v>10</v>
      </c>
      <c r="X23" s="32">
        <v>20</v>
      </c>
      <c r="Y23" s="43">
        <f t="shared" si="1"/>
        <v>200</v>
      </c>
      <c r="Z23" s="121">
        <f>Y23+K23</f>
        <v>200</v>
      </c>
      <c r="AA23" s="93">
        <v>1</v>
      </c>
      <c r="AB23" s="52"/>
      <c r="AJ23" s="61"/>
      <c r="AQ23" s="61"/>
      <c r="BA23" s="61"/>
      <c r="BI23" s="61"/>
      <c r="BP23" s="61"/>
      <c r="BS23" s="61"/>
      <c r="BT23" s="61"/>
    </row>
    <row r="24" spans="1:72" s="60" customFormat="1" ht="15" customHeight="1" hidden="1" thickBot="1">
      <c r="A24" s="55">
        <v>123</v>
      </c>
      <c r="B24" s="56" t="s">
        <v>54</v>
      </c>
      <c r="C24" s="56" t="s">
        <v>66</v>
      </c>
      <c r="D24" s="57" t="s">
        <v>38</v>
      </c>
      <c r="E24" s="41">
        <v>0.5416666666666666</v>
      </c>
      <c r="F24" s="41">
        <v>0.6833333333333332</v>
      </c>
      <c r="G24" s="42">
        <v>0.07430555555555556</v>
      </c>
      <c r="H24" s="41">
        <f t="shared" si="0"/>
        <v>0.0673611111111111</v>
      </c>
      <c r="I24" s="66"/>
      <c r="J24" s="48"/>
      <c r="K24" s="31"/>
      <c r="L24" s="34"/>
      <c r="M24" s="31">
        <v>10</v>
      </c>
      <c r="N24" s="31">
        <v>10</v>
      </c>
      <c r="O24" s="31">
        <v>20</v>
      </c>
      <c r="P24" s="31">
        <v>10</v>
      </c>
      <c r="Q24" s="31">
        <v>20</v>
      </c>
      <c r="R24" s="31">
        <v>16</v>
      </c>
      <c r="S24" s="31">
        <v>20</v>
      </c>
      <c r="T24" s="31">
        <v>17</v>
      </c>
      <c r="U24" s="31">
        <v>10</v>
      </c>
      <c r="V24" s="31">
        <v>30</v>
      </c>
      <c r="W24" s="31">
        <v>10</v>
      </c>
      <c r="X24" s="32">
        <v>20</v>
      </c>
      <c r="Y24" s="43">
        <f t="shared" si="1"/>
        <v>193</v>
      </c>
      <c r="Z24" s="121">
        <f>Y24+K24</f>
        <v>193</v>
      </c>
      <c r="AA24" s="93" t="s">
        <v>130</v>
      </c>
      <c r="AB24" s="52"/>
      <c r="AJ24" s="61"/>
      <c r="AQ24" s="61"/>
      <c r="BA24" s="61"/>
      <c r="BI24" s="61"/>
      <c r="BP24" s="61"/>
      <c r="BS24" s="61"/>
      <c r="BT24" s="61"/>
    </row>
    <row r="25" spans="1:72" s="60" customFormat="1" ht="15" customHeight="1" hidden="1" thickBot="1">
      <c r="A25" s="55">
        <v>111</v>
      </c>
      <c r="B25" s="56" t="s">
        <v>54</v>
      </c>
      <c r="C25" s="56" t="s">
        <v>56</v>
      </c>
      <c r="D25" s="57" t="s">
        <v>38</v>
      </c>
      <c r="E25" s="41">
        <v>0.5208333333333334</v>
      </c>
      <c r="F25" s="41">
        <v>0.6701388888888888</v>
      </c>
      <c r="G25" s="42">
        <v>0.05</v>
      </c>
      <c r="H25" s="41">
        <f t="shared" si="0"/>
        <v>0.09930555555555542</v>
      </c>
      <c r="I25" s="66"/>
      <c r="J25" s="48"/>
      <c r="K25" s="31"/>
      <c r="L25" s="34">
        <v>-10</v>
      </c>
      <c r="M25" s="31">
        <v>10</v>
      </c>
      <c r="N25" s="31">
        <v>10</v>
      </c>
      <c r="O25" s="31">
        <v>20</v>
      </c>
      <c r="P25" s="31">
        <v>10</v>
      </c>
      <c r="Q25" s="31">
        <v>19</v>
      </c>
      <c r="R25" s="31">
        <v>17</v>
      </c>
      <c r="S25" s="31">
        <v>20</v>
      </c>
      <c r="T25" s="31">
        <v>20</v>
      </c>
      <c r="U25" s="31">
        <v>10</v>
      </c>
      <c r="V25" s="31">
        <v>30</v>
      </c>
      <c r="W25" s="31">
        <v>10</v>
      </c>
      <c r="X25" s="32">
        <v>20</v>
      </c>
      <c r="Y25" s="43">
        <f t="shared" si="1"/>
        <v>186</v>
      </c>
      <c r="Z25" s="121">
        <f>Y25+K25</f>
        <v>186</v>
      </c>
      <c r="AA25" s="93">
        <v>2</v>
      </c>
      <c r="AB25" s="52"/>
      <c r="AJ25" s="61"/>
      <c r="AQ25" s="61"/>
      <c r="BA25" s="61"/>
      <c r="BI25" s="61"/>
      <c r="BP25" s="61"/>
      <c r="BS25" s="61"/>
      <c r="BT25" s="61"/>
    </row>
    <row r="26" spans="1:73" s="60" customFormat="1" ht="15" customHeight="1" hidden="1" thickBot="1">
      <c r="A26" s="55">
        <v>122</v>
      </c>
      <c r="B26" s="56" t="s">
        <v>54</v>
      </c>
      <c r="C26" s="56">
        <v>1560</v>
      </c>
      <c r="D26" s="57" t="s">
        <v>38</v>
      </c>
      <c r="E26" s="41">
        <v>0.548611111111111</v>
      </c>
      <c r="F26" s="41">
        <v>0.6604166666666667</v>
      </c>
      <c r="G26" s="42">
        <v>0.008333333333333333</v>
      </c>
      <c r="H26" s="41">
        <f t="shared" si="0"/>
        <v>0.1034722222222223</v>
      </c>
      <c r="I26" s="66"/>
      <c r="J26" s="48"/>
      <c r="K26" s="31"/>
      <c r="L26" s="34"/>
      <c r="M26" s="31">
        <v>10</v>
      </c>
      <c r="N26" s="31" t="s">
        <v>45</v>
      </c>
      <c r="O26" s="31">
        <v>18</v>
      </c>
      <c r="P26" s="31">
        <v>10</v>
      </c>
      <c r="Q26" s="31">
        <v>15</v>
      </c>
      <c r="R26" s="31">
        <v>17</v>
      </c>
      <c r="S26" s="31">
        <v>20</v>
      </c>
      <c r="T26" s="31">
        <v>20</v>
      </c>
      <c r="U26" s="31">
        <v>10</v>
      </c>
      <c r="V26" s="31">
        <v>30</v>
      </c>
      <c r="W26" s="31">
        <v>10</v>
      </c>
      <c r="X26" s="32">
        <v>20</v>
      </c>
      <c r="Y26" s="43">
        <f t="shared" si="1"/>
        <v>180</v>
      </c>
      <c r="Z26" s="121">
        <f>Y26+K26</f>
        <v>180</v>
      </c>
      <c r="AA26" s="115">
        <v>3</v>
      </c>
      <c r="AB26" s="52"/>
      <c r="AK26" s="61"/>
      <c r="AR26" s="61"/>
      <c r="BB26" s="61"/>
      <c r="BJ26" s="61"/>
      <c r="BQ26" s="61"/>
      <c r="BT26" s="61"/>
      <c r="BU26" s="61"/>
    </row>
    <row r="27" spans="1:72" s="60" customFormat="1" ht="15" customHeight="1" hidden="1" thickBot="1">
      <c r="A27" s="63">
        <v>112</v>
      </c>
      <c r="B27" s="56" t="s">
        <v>54</v>
      </c>
      <c r="C27" s="56" t="s">
        <v>57</v>
      </c>
      <c r="D27" s="57" t="s">
        <v>38</v>
      </c>
      <c r="E27" s="41">
        <v>0.4513888888888889</v>
      </c>
      <c r="F27" s="41">
        <v>0.6833333333333332</v>
      </c>
      <c r="G27" s="42">
        <v>0</v>
      </c>
      <c r="H27" s="41">
        <f t="shared" si="0"/>
        <v>0.23194444444444434</v>
      </c>
      <c r="I27" s="66"/>
      <c r="J27" s="48"/>
      <c r="K27" s="51" t="s">
        <v>135</v>
      </c>
      <c r="L27" s="34"/>
      <c r="M27" s="31">
        <v>10</v>
      </c>
      <c r="N27" s="31">
        <v>0</v>
      </c>
      <c r="O27" s="31">
        <v>20</v>
      </c>
      <c r="P27" s="31">
        <v>10</v>
      </c>
      <c r="Q27" s="31">
        <v>20</v>
      </c>
      <c r="R27" s="31">
        <v>17</v>
      </c>
      <c r="S27" s="31">
        <v>20</v>
      </c>
      <c r="T27" s="31">
        <v>20</v>
      </c>
      <c r="U27" s="31">
        <v>10</v>
      </c>
      <c r="V27" s="31">
        <v>27</v>
      </c>
      <c r="W27" s="31">
        <v>5</v>
      </c>
      <c r="X27" s="32">
        <v>20</v>
      </c>
      <c r="Y27" s="43">
        <f t="shared" si="1"/>
        <v>179</v>
      </c>
      <c r="Z27" s="121">
        <f>Y27</f>
        <v>179</v>
      </c>
      <c r="AA27" s="93" t="s">
        <v>131</v>
      </c>
      <c r="AB27" s="86" t="s">
        <v>138</v>
      </c>
      <c r="AJ27" s="61"/>
      <c r="AQ27" s="61"/>
      <c r="BA27" s="61"/>
      <c r="BI27" s="61"/>
      <c r="BP27" s="61"/>
      <c r="BS27" s="61"/>
      <c r="BT27" s="61"/>
    </row>
    <row r="28" spans="1:72" s="60" customFormat="1" ht="15" customHeight="1" hidden="1" thickBot="1">
      <c r="A28" s="55">
        <v>127</v>
      </c>
      <c r="B28" s="56" t="s">
        <v>54</v>
      </c>
      <c r="C28" s="56" t="s">
        <v>70</v>
      </c>
      <c r="D28" s="57" t="s">
        <v>38</v>
      </c>
      <c r="E28" s="41">
        <v>0.5902777777777778</v>
      </c>
      <c r="F28" s="41">
        <v>0.7048611111111112</v>
      </c>
      <c r="G28" s="42">
        <v>0</v>
      </c>
      <c r="H28" s="41">
        <f t="shared" si="0"/>
        <v>0.11458333333333337</v>
      </c>
      <c r="I28" s="66"/>
      <c r="J28" s="48"/>
      <c r="K28" s="31">
        <v>-8</v>
      </c>
      <c r="L28" s="34"/>
      <c r="M28" s="31">
        <v>10</v>
      </c>
      <c r="N28" s="31">
        <v>5</v>
      </c>
      <c r="O28" s="31">
        <v>20</v>
      </c>
      <c r="P28" s="31">
        <v>10</v>
      </c>
      <c r="Q28" s="31">
        <v>14</v>
      </c>
      <c r="R28" s="31">
        <v>17</v>
      </c>
      <c r="S28" s="31">
        <v>20</v>
      </c>
      <c r="T28" s="31">
        <v>20</v>
      </c>
      <c r="U28" s="31">
        <v>10</v>
      </c>
      <c r="V28" s="31">
        <v>18</v>
      </c>
      <c r="W28" s="31">
        <v>10</v>
      </c>
      <c r="X28" s="32">
        <v>20</v>
      </c>
      <c r="Y28" s="43">
        <f t="shared" si="1"/>
        <v>174</v>
      </c>
      <c r="Z28" s="121">
        <f>Y28+K28</f>
        <v>166</v>
      </c>
      <c r="AA28" s="93">
        <v>4</v>
      </c>
      <c r="AB28" s="52"/>
      <c r="AJ28" s="61"/>
      <c r="AQ28" s="61"/>
      <c r="BA28" s="61"/>
      <c r="BI28" s="61"/>
      <c r="BP28" s="61"/>
      <c r="BS28" s="61"/>
      <c r="BT28" s="61"/>
    </row>
    <row r="29" spans="1:72" s="60" customFormat="1" ht="15" customHeight="1" hidden="1" thickBot="1">
      <c r="A29" s="55">
        <v>110</v>
      </c>
      <c r="B29" s="56" t="s">
        <v>54</v>
      </c>
      <c r="C29" s="56">
        <v>80</v>
      </c>
      <c r="D29" s="57" t="s">
        <v>38</v>
      </c>
      <c r="E29" s="41">
        <v>0.47222222222222227</v>
      </c>
      <c r="F29" s="41">
        <v>0.6069444444444444</v>
      </c>
      <c r="G29" s="42">
        <v>0.041666666666666664</v>
      </c>
      <c r="H29" s="41">
        <f t="shared" si="0"/>
        <v>0.0930555555555555</v>
      </c>
      <c r="I29" s="66"/>
      <c r="J29" s="48"/>
      <c r="K29" s="31"/>
      <c r="L29" s="34"/>
      <c r="M29" s="31">
        <v>10</v>
      </c>
      <c r="N29" s="31">
        <v>5</v>
      </c>
      <c r="O29" s="31">
        <v>20</v>
      </c>
      <c r="P29" s="31">
        <v>10</v>
      </c>
      <c r="Q29" s="31">
        <v>12</v>
      </c>
      <c r="R29" s="31">
        <v>17</v>
      </c>
      <c r="S29" s="31">
        <v>10</v>
      </c>
      <c r="T29" s="31">
        <v>20</v>
      </c>
      <c r="U29" s="31">
        <v>10</v>
      </c>
      <c r="V29" s="31">
        <v>20</v>
      </c>
      <c r="W29" s="31">
        <v>10</v>
      </c>
      <c r="X29" s="32">
        <v>20</v>
      </c>
      <c r="Y29" s="43">
        <f t="shared" si="1"/>
        <v>164</v>
      </c>
      <c r="Z29" s="121">
        <f>Y29+K29</f>
        <v>164</v>
      </c>
      <c r="AA29" s="93">
        <v>5</v>
      </c>
      <c r="AB29" s="52"/>
      <c r="AJ29" s="61"/>
      <c r="AQ29" s="61"/>
      <c r="BA29" s="61"/>
      <c r="BI29" s="61"/>
      <c r="BP29" s="61"/>
      <c r="BS29" s="61"/>
      <c r="BT29" s="61"/>
    </row>
    <row r="30" spans="1:28" s="49" customFormat="1" ht="15" customHeight="1" hidden="1" thickBot="1">
      <c r="A30" s="55">
        <v>108</v>
      </c>
      <c r="B30" s="56" t="s">
        <v>54</v>
      </c>
      <c r="C30" s="56">
        <v>143</v>
      </c>
      <c r="D30" s="57" t="s">
        <v>38</v>
      </c>
      <c r="E30" s="41">
        <v>0.4861111111111111</v>
      </c>
      <c r="F30" s="41">
        <v>0.5895833333333333</v>
      </c>
      <c r="G30" s="42">
        <v>0</v>
      </c>
      <c r="H30" s="41">
        <f t="shared" si="0"/>
        <v>0.10347222222222224</v>
      </c>
      <c r="I30" s="58"/>
      <c r="J30" s="48"/>
      <c r="K30" s="31"/>
      <c r="L30" s="34">
        <v>-5</v>
      </c>
      <c r="M30" s="31">
        <v>10</v>
      </c>
      <c r="N30" s="31">
        <v>10</v>
      </c>
      <c r="O30" s="31">
        <v>20</v>
      </c>
      <c r="P30" s="31">
        <v>10</v>
      </c>
      <c r="Q30" s="31">
        <v>13</v>
      </c>
      <c r="R30" s="31">
        <v>11</v>
      </c>
      <c r="S30" s="31">
        <v>0</v>
      </c>
      <c r="T30" s="31">
        <v>20</v>
      </c>
      <c r="U30" s="31">
        <v>10</v>
      </c>
      <c r="V30" s="31">
        <v>27</v>
      </c>
      <c r="W30" s="31">
        <v>10</v>
      </c>
      <c r="X30" s="32">
        <v>20</v>
      </c>
      <c r="Y30" s="43">
        <f t="shared" si="1"/>
        <v>156</v>
      </c>
      <c r="Z30" s="121">
        <f>Y30+K30</f>
        <v>156</v>
      </c>
      <c r="AA30" s="104">
        <v>6</v>
      </c>
      <c r="AB30" s="52"/>
    </row>
    <row r="31" spans="1:72" s="60" customFormat="1" ht="15" customHeight="1" hidden="1" thickBot="1">
      <c r="A31" s="55">
        <v>114</v>
      </c>
      <c r="B31" s="56" t="s">
        <v>54</v>
      </c>
      <c r="C31" s="56" t="s">
        <v>59</v>
      </c>
      <c r="D31" s="57" t="s">
        <v>38</v>
      </c>
      <c r="E31" s="41">
        <v>0.5</v>
      </c>
      <c r="F31" s="41">
        <v>0.65</v>
      </c>
      <c r="G31" s="42">
        <v>0.041666666666666664</v>
      </c>
      <c r="H31" s="41">
        <f t="shared" si="0"/>
        <v>0.10833333333333339</v>
      </c>
      <c r="I31" s="65"/>
      <c r="J31" s="48"/>
      <c r="K31" s="31"/>
      <c r="L31" s="34"/>
      <c r="M31" s="31">
        <v>10</v>
      </c>
      <c r="N31" s="31">
        <v>0</v>
      </c>
      <c r="O31" s="31">
        <v>20</v>
      </c>
      <c r="P31" s="31">
        <v>10</v>
      </c>
      <c r="Q31" s="31">
        <v>15</v>
      </c>
      <c r="R31" s="31">
        <v>8</v>
      </c>
      <c r="S31" s="31">
        <v>20</v>
      </c>
      <c r="T31" s="31">
        <v>20</v>
      </c>
      <c r="U31" s="31">
        <v>10</v>
      </c>
      <c r="V31" s="31">
        <v>27</v>
      </c>
      <c r="W31" s="31">
        <v>10</v>
      </c>
      <c r="X31" s="32">
        <v>5</v>
      </c>
      <c r="Y31" s="43">
        <f t="shared" si="1"/>
        <v>155</v>
      </c>
      <c r="Z31" s="121">
        <f>Y31+K31</f>
        <v>155</v>
      </c>
      <c r="AA31" s="104" t="s">
        <v>131</v>
      </c>
      <c r="AB31" s="86" t="s">
        <v>138</v>
      </c>
      <c r="AJ31" s="61"/>
      <c r="AQ31" s="61"/>
      <c r="BA31" s="61"/>
      <c r="BI31" s="61"/>
      <c r="BP31" s="61"/>
      <c r="BS31" s="61"/>
      <c r="BT31" s="61"/>
    </row>
    <row r="32" spans="1:28" s="49" customFormat="1" ht="15" customHeight="1" hidden="1" thickBot="1">
      <c r="A32" s="55">
        <v>106</v>
      </c>
      <c r="B32" s="56" t="s">
        <v>54</v>
      </c>
      <c r="C32" s="56">
        <v>138</v>
      </c>
      <c r="D32" s="57" t="s">
        <v>38</v>
      </c>
      <c r="E32" s="41">
        <v>0.4305555555555556</v>
      </c>
      <c r="F32" s="41">
        <v>0.5333333333333333</v>
      </c>
      <c r="G32" s="42">
        <v>0</v>
      </c>
      <c r="H32" s="41">
        <f t="shared" si="0"/>
        <v>0.10277777777777775</v>
      </c>
      <c r="I32" s="65"/>
      <c r="J32" s="48"/>
      <c r="K32" s="31"/>
      <c r="L32" s="34"/>
      <c r="M32" s="31">
        <v>10</v>
      </c>
      <c r="N32" s="31">
        <v>5</v>
      </c>
      <c r="O32" s="31">
        <v>20</v>
      </c>
      <c r="P32" s="31">
        <v>10</v>
      </c>
      <c r="Q32" s="31">
        <v>3</v>
      </c>
      <c r="R32" s="31">
        <v>17</v>
      </c>
      <c r="S32" s="31">
        <v>0</v>
      </c>
      <c r="T32" s="31">
        <v>20</v>
      </c>
      <c r="U32" s="31">
        <v>10</v>
      </c>
      <c r="V32" s="31">
        <v>27</v>
      </c>
      <c r="W32" s="31">
        <v>10</v>
      </c>
      <c r="X32" s="32">
        <v>20</v>
      </c>
      <c r="Y32" s="43">
        <f t="shared" si="1"/>
        <v>152</v>
      </c>
      <c r="Z32" s="121">
        <f>Y32+K32</f>
        <v>152</v>
      </c>
      <c r="AA32" s="104">
        <v>7</v>
      </c>
      <c r="AB32" s="52"/>
    </row>
    <row r="33" spans="1:72" s="60" customFormat="1" ht="15" customHeight="1" hidden="1" thickBot="1">
      <c r="A33" s="63">
        <v>120</v>
      </c>
      <c r="B33" s="56" t="s">
        <v>54</v>
      </c>
      <c r="C33" s="56">
        <v>131</v>
      </c>
      <c r="D33" s="57" t="s">
        <v>38</v>
      </c>
      <c r="E33" s="41">
        <v>0.53125</v>
      </c>
      <c r="F33" s="41">
        <v>0.6979166666666666</v>
      </c>
      <c r="G33" s="42">
        <v>0.041666666666666664</v>
      </c>
      <c r="H33" s="41">
        <f t="shared" si="0"/>
        <v>0.125</v>
      </c>
      <c r="I33" s="58"/>
      <c r="J33" s="48"/>
      <c r="K33" s="31">
        <v>-15</v>
      </c>
      <c r="L33" s="34"/>
      <c r="M33" s="31">
        <v>10</v>
      </c>
      <c r="N33" s="31">
        <v>0</v>
      </c>
      <c r="O33" s="31">
        <v>19</v>
      </c>
      <c r="P33" s="31">
        <v>10</v>
      </c>
      <c r="Q33" s="31">
        <v>5</v>
      </c>
      <c r="R33" s="31">
        <v>17</v>
      </c>
      <c r="S33" s="31">
        <v>10</v>
      </c>
      <c r="T33" s="31">
        <v>20</v>
      </c>
      <c r="U33" s="31">
        <v>10</v>
      </c>
      <c r="V33" s="31">
        <v>9</v>
      </c>
      <c r="W33" s="31">
        <v>10</v>
      </c>
      <c r="X33" s="32">
        <v>20</v>
      </c>
      <c r="Y33" s="43">
        <f t="shared" si="1"/>
        <v>140</v>
      </c>
      <c r="Z33" s="121">
        <f>Y33+K33</f>
        <v>125</v>
      </c>
      <c r="AA33" s="104">
        <v>8</v>
      </c>
      <c r="AB33" s="52"/>
      <c r="AJ33" s="61"/>
      <c r="AQ33" s="61"/>
      <c r="BA33" s="61"/>
      <c r="BI33" s="61"/>
      <c r="BP33" s="61"/>
      <c r="BS33" s="61"/>
      <c r="BT33" s="61"/>
    </row>
    <row r="34" spans="1:72" s="60" customFormat="1" ht="15" customHeight="1" hidden="1" thickBot="1">
      <c r="A34" s="55">
        <v>109</v>
      </c>
      <c r="B34" s="56" t="s">
        <v>54</v>
      </c>
      <c r="C34" s="56">
        <v>1517</v>
      </c>
      <c r="D34" s="57" t="s">
        <v>38</v>
      </c>
      <c r="E34" s="41">
        <v>0.4513888888888889</v>
      </c>
      <c r="F34" s="41">
        <v>0.5597222222222222</v>
      </c>
      <c r="G34" s="42">
        <v>0.005555555555555556</v>
      </c>
      <c r="H34" s="41">
        <f t="shared" si="0"/>
        <v>0.1027777777777778</v>
      </c>
      <c r="I34" s="65"/>
      <c r="J34" s="48"/>
      <c r="K34" s="31"/>
      <c r="L34" s="34">
        <v>-10</v>
      </c>
      <c r="M34" s="31">
        <v>10</v>
      </c>
      <c r="N34" s="31">
        <v>0</v>
      </c>
      <c r="O34" s="31">
        <v>16</v>
      </c>
      <c r="P34" s="31">
        <v>10</v>
      </c>
      <c r="Q34" s="31">
        <v>4</v>
      </c>
      <c r="R34" s="31">
        <v>14</v>
      </c>
      <c r="S34" s="31">
        <v>10</v>
      </c>
      <c r="T34" s="31">
        <v>20</v>
      </c>
      <c r="U34" s="31">
        <v>10</v>
      </c>
      <c r="V34" s="31">
        <v>11</v>
      </c>
      <c r="W34" s="31">
        <v>0</v>
      </c>
      <c r="X34" s="32">
        <v>20</v>
      </c>
      <c r="Y34" s="43">
        <f t="shared" si="1"/>
        <v>115</v>
      </c>
      <c r="Z34" s="121">
        <f>Y34+K34</f>
        <v>115</v>
      </c>
      <c r="AA34" s="104">
        <v>9</v>
      </c>
      <c r="AB34" s="113"/>
      <c r="AJ34" s="61"/>
      <c r="AQ34" s="61"/>
      <c r="BA34" s="61"/>
      <c r="BI34" s="61"/>
      <c r="BP34" s="61"/>
      <c r="BS34" s="61"/>
      <c r="BT34" s="61"/>
    </row>
    <row r="35" spans="1:72" s="60" customFormat="1" ht="15" customHeight="1" hidden="1" thickBot="1">
      <c r="A35" s="55">
        <v>121</v>
      </c>
      <c r="B35" s="56" t="s">
        <v>54</v>
      </c>
      <c r="C35" s="56" t="s">
        <v>65</v>
      </c>
      <c r="D35" s="57" t="s">
        <v>38</v>
      </c>
      <c r="E35" s="41">
        <v>0.5277777777777778</v>
      </c>
      <c r="F35" s="41">
        <v>0.64375</v>
      </c>
      <c r="G35" s="42">
        <v>0</v>
      </c>
      <c r="H35" s="41">
        <f t="shared" si="0"/>
        <v>0.11597222222222225</v>
      </c>
      <c r="I35" s="58"/>
      <c r="J35" s="48"/>
      <c r="K35" s="31">
        <v>-9</v>
      </c>
      <c r="L35" s="34">
        <v>-5</v>
      </c>
      <c r="M35" s="31">
        <v>10</v>
      </c>
      <c r="N35" s="31">
        <v>0</v>
      </c>
      <c r="O35" s="31">
        <v>18</v>
      </c>
      <c r="P35" s="31">
        <v>0</v>
      </c>
      <c r="Q35" s="31">
        <v>19</v>
      </c>
      <c r="R35" s="31" t="s">
        <v>45</v>
      </c>
      <c r="S35" s="31">
        <v>10</v>
      </c>
      <c r="T35" s="31">
        <v>15</v>
      </c>
      <c r="U35" s="31">
        <v>10</v>
      </c>
      <c r="V35" s="31">
        <v>30</v>
      </c>
      <c r="W35" s="31">
        <v>10</v>
      </c>
      <c r="X35" s="32">
        <v>5</v>
      </c>
      <c r="Y35" s="43">
        <f t="shared" si="1"/>
        <v>122</v>
      </c>
      <c r="Z35" s="121">
        <f>Y35+K35</f>
        <v>113</v>
      </c>
      <c r="AA35" s="104" t="s">
        <v>131</v>
      </c>
      <c r="AB35" s="114" t="s">
        <v>138</v>
      </c>
      <c r="AJ35" s="61"/>
      <c r="AQ35" s="61"/>
      <c r="BA35" s="61"/>
      <c r="BI35" s="61"/>
      <c r="BP35" s="61"/>
      <c r="BS35" s="61"/>
      <c r="BT35" s="61"/>
    </row>
    <row r="36" spans="1:72" s="60" customFormat="1" ht="15" customHeight="1" hidden="1" thickBot="1">
      <c r="A36" s="55">
        <v>124</v>
      </c>
      <c r="B36" s="56" t="s">
        <v>54</v>
      </c>
      <c r="C36" s="56" t="s">
        <v>67</v>
      </c>
      <c r="D36" s="57" t="s">
        <v>38</v>
      </c>
      <c r="E36" s="41">
        <v>0.548611111111111</v>
      </c>
      <c r="F36" s="41">
        <v>0.7013888888888888</v>
      </c>
      <c r="G36" s="42">
        <v>0.004861111111111111</v>
      </c>
      <c r="H36" s="41">
        <f>F36-G36-E36</f>
        <v>0.1479166666666667</v>
      </c>
      <c r="I36" s="66"/>
      <c r="J36" s="48"/>
      <c r="K36" s="51" t="s">
        <v>135</v>
      </c>
      <c r="L36" s="34"/>
      <c r="M36" s="31">
        <v>10</v>
      </c>
      <c r="N36" s="31">
        <v>5</v>
      </c>
      <c r="O36" s="31">
        <v>20</v>
      </c>
      <c r="P36" s="31">
        <v>10</v>
      </c>
      <c r="Q36" s="31">
        <v>20</v>
      </c>
      <c r="R36" s="31">
        <v>17</v>
      </c>
      <c r="S36" s="31">
        <v>20</v>
      </c>
      <c r="T36" s="31">
        <v>20</v>
      </c>
      <c r="U36" s="31">
        <v>10</v>
      </c>
      <c r="V36" s="31">
        <v>30</v>
      </c>
      <c r="W36" s="31">
        <v>5</v>
      </c>
      <c r="X36" s="32">
        <v>20</v>
      </c>
      <c r="Y36" s="43">
        <f>SUM(L36:X36)</f>
        <v>187</v>
      </c>
      <c r="Z36" s="121">
        <f>Y36</f>
        <v>187</v>
      </c>
      <c r="AA36" s="93" t="s">
        <v>129</v>
      </c>
      <c r="AB36" s="87" t="s">
        <v>137</v>
      </c>
      <c r="AJ36" s="61"/>
      <c r="AQ36" s="61"/>
      <c r="BA36" s="61"/>
      <c r="BI36" s="61"/>
      <c r="BP36" s="61"/>
      <c r="BS36" s="61"/>
      <c r="BT36" s="61"/>
    </row>
    <row r="37" spans="1:72" s="60" customFormat="1" ht="15" customHeight="1" hidden="1" thickBot="1">
      <c r="A37" s="55">
        <v>113</v>
      </c>
      <c r="B37" s="56" t="s">
        <v>54</v>
      </c>
      <c r="C37" s="56" t="s">
        <v>58</v>
      </c>
      <c r="D37" s="57" t="s">
        <v>38</v>
      </c>
      <c r="E37" s="41">
        <v>0.513888888888889</v>
      </c>
      <c r="F37" s="41">
        <v>0.6722222222222222</v>
      </c>
      <c r="G37" s="42">
        <v>0.004861111111111111</v>
      </c>
      <c r="H37" s="41">
        <f>F37-G37-E37</f>
        <v>0.15347222222222212</v>
      </c>
      <c r="I37" s="66"/>
      <c r="J37" s="48"/>
      <c r="K37" s="51" t="s">
        <v>135</v>
      </c>
      <c r="L37" s="34"/>
      <c r="M37" s="31">
        <v>10</v>
      </c>
      <c r="N37" s="31" t="s">
        <v>45</v>
      </c>
      <c r="O37" s="31">
        <v>14</v>
      </c>
      <c r="P37" s="31">
        <v>10</v>
      </c>
      <c r="Q37" s="31">
        <v>7</v>
      </c>
      <c r="R37" s="31">
        <v>20</v>
      </c>
      <c r="S37" s="31">
        <v>20</v>
      </c>
      <c r="T37" s="31">
        <v>20</v>
      </c>
      <c r="U37" s="31">
        <v>10</v>
      </c>
      <c r="V37" s="31">
        <v>24</v>
      </c>
      <c r="W37" s="31">
        <v>10</v>
      </c>
      <c r="X37" s="32">
        <v>15</v>
      </c>
      <c r="Y37" s="43">
        <f>SUM(L37:X37)</f>
        <v>160</v>
      </c>
      <c r="Z37" s="121">
        <f>Y37</f>
        <v>160</v>
      </c>
      <c r="AA37" s="93" t="s">
        <v>129</v>
      </c>
      <c r="AB37" s="87" t="s">
        <v>137</v>
      </c>
      <c r="AJ37" s="61"/>
      <c r="AQ37" s="61"/>
      <c r="BA37" s="61"/>
      <c r="BI37" s="61"/>
      <c r="BP37" s="61"/>
      <c r="BS37" s="61"/>
      <c r="BT37" s="61"/>
    </row>
    <row r="38" spans="1:72" s="60" customFormat="1" ht="15" customHeight="1" hidden="1" thickBot="1">
      <c r="A38" s="55">
        <v>126</v>
      </c>
      <c r="B38" s="56" t="s">
        <v>54</v>
      </c>
      <c r="C38" s="56" t="s">
        <v>69</v>
      </c>
      <c r="D38" s="57" t="s">
        <v>38</v>
      </c>
      <c r="E38" s="41">
        <v>0.5625</v>
      </c>
      <c r="F38" s="41">
        <v>0.7013888888888888</v>
      </c>
      <c r="G38" s="42">
        <v>0.001388888888888889</v>
      </c>
      <c r="H38" s="41">
        <f>F38-G38-E38</f>
        <v>0.13749999999999996</v>
      </c>
      <c r="I38" s="58"/>
      <c r="J38" s="48"/>
      <c r="K38" s="51" t="s">
        <v>135</v>
      </c>
      <c r="L38" s="34"/>
      <c r="M38" s="31">
        <v>10</v>
      </c>
      <c r="N38" s="31">
        <v>5</v>
      </c>
      <c r="O38" s="31">
        <v>20</v>
      </c>
      <c r="P38" s="31">
        <v>0</v>
      </c>
      <c r="Q38" s="31">
        <v>19</v>
      </c>
      <c r="R38" s="31">
        <v>11</v>
      </c>
      <c r="S38" s="31">
        <v>0</v>
      </c>
      <c r="T38" s="31">
        <v>20</v>
      </c>
      <c r="U38" s="31">
        <v>10</v>
      </c>
      <c r="V38" s="31">
        <v>30</v>
      </c>
      <c r="W38" s="31">
        <v>10</v>
      </c>
      <c r="X38" s="32">
        <v>20</v>
      </c>
      <c r="Y38" s="43">
        <f>SUM(L38:X38)</f>
        <v>155</v>
      </c>
      <c r="Z38" s="121">
        <f>Y38</f>
        <v>155</v>
      </c>
      <c r="AA38" s="104" t="s">
        <v>129</v>
      </c>
      <c r="AB38" s="87" t="s">
        <v>137</v>
      </c>
      <c r="AJ38" s="61"/>
      <c r="AQ38" s="61"/>
      <c r="BA38" s="61"/>
      <c r="BI38" s="61"/>
      <c r="BP38" s="61"/>
      <c r="BS38" s="61"/>
      <c r="BT38" s="61"/>
    </row>
    <row r="39" spans="1:72" s="60" customFormat="1" ht="15" customHeight="1" hidden="1" thickBot="1">
      <c r="A39" s="63">
        <v>128</v>
      </c>
      <c r="B39" s="56" t="s">
        <v>54</v>
      </c>
      <c r="C39" s="56" t="s">
        <v>71</v>
      </c>
      <c r="D39" s="57" t="s">
        <v>38</v>
      </c>
      <c r="E39" s="41">
        <v>0.5555555555555556</v>
      </c>
      <c r="F39" s="41">
        <v>0.6993055555555556</v>
      </c>
      <c r="G39" s="42">
        <v>0</v>
      </c>
      <c r="H39" s="41">
        <f>F39-G39-E39</f>
        <v>0.14375000000000004</v>
      </c>
      <c r="I39" s="65"/>
      <c r="J39" s="48"/>
      <c r="K39" s="51" t="s">
        <v>135</v>
      </c>
      <c r="L39" s="34">
        <v>-8</v>
      </c>
      <c r="M39" s="31">
        <v>10</v>
      </c>
      <c r="N39" s="31">
        <v>5</v>
      </c>
      <c r="O39" s="31">
        <v>20</v>
      </c>
      <c r="P39" s="31">
        <v>10</v>
      </c>
      <c r="Q39" s="31">
        <v>14</v>
      </c>
      <c r="R39" s="31">
        <v>11</v>
      </c>
      <c r="S39" s="31">
        <v>0</v>
      </c>
      <c r="T39" s="31">
        <v>20</v>
      </c>
      <c r="U39" s="31">
        <v>10</v>
      </c>
      <c r="V39" s="31">
        <v>30</v>
      </c>
      <c r="W39" s="31">
        <v>10</v>
      </c>
      <c r="X39" s="32">
        <v>20</v>
      </c>
      <c r="Y39" s="43">
        <f>SUM(L39:X39)</f>
        <v>152</v>
      </c>
      <c r="Z39" s="121">
        <f>Y39</f>
        <v>152</v>
      </c>
      <c r="AA39" s="104" t="s">
        <v>129</v>
      </c>
      <c r="AB39" s="87" t="s">
        <v>137</v>
      </c>
      <c r="AJ39" s="61"/>
      <c r="AQ39" s="61"/>
      <c r="BA39" s="61"/>
      <c r="BI39" s="61"/>
      <c r="BP39" s="61"/>
      <c r="BS39" s="61"/>
      <c r="BT39" s="61"/>
    </row>
    <row r="40" spans="1:72" s="60" customFormat="1" ht="15" customHeight="1" hidden="1" thickBot="1">
      <c r="A40" s="55">
        <v>115</v>
      </c>
      <c r="B40" s="56" t="s">
        <v>54</v>
      </c>
      <c r="C40" s="56" t="s">
        <v>60</v>
      </c>
      <c r="D40" s="57" t="s">
        <v>38</v>
      </c>
      <c r="E40" s="41">
        <v>0.5069444444444444</v>
      </c>
      <c r="F40" s="41">
        <v>0.6625</v>
      </c>
      <c r="G40" s="42">
        <v>0.015277777777777777</v>
      </c>
      <c r="H40" s="41">
        <f>F40-G40-E40</f>
        <v>0.14027777777777783</v>
      </c>
      <c r="I40" s="65"/>
      <c r="J40" s="48"/>
      <c r="K40" s="51" t="s">
        <v>135</v>
      </c>
      <c r="L40" s="34"/>
      <c r="M40" s="31">
        <v>10</v>
      </c>
      <c r="N40" s="31">
        <v>0</v>
      </c>
      <c r="O40" s="31">
        <v>20</v>
      </c>
      <c r="P40" s="31">
        <v>10</v>
      </c>
      <c r="Q40" s="31">
        <v>10</v>
      </c>
      <c r="R40" s="31">
        <v>8</v>
      </c>
      <c r="S40" s="31">
        <v>0</v>
      </c>
      <c r="T40" s="31">
        <v>20</v>
      </c>
      <c r="U40" s="31">
        <v>10</v>
      </c>
      <c r="V40" s="31">
        <v>27</v>
      </c>
      <c r="W40" s="31">
        <v>0</v>
      </c>
      <c r="X40" s="32">
        <v>15</v>
      </c>
      <c r="Y40" s="108">
        <f>SUM(L40:X40)</f>
        <v>130</v>
      </c>
      <c r="Z40" s="122">
        <f>Y40</f>
        <v>130</v>
      </c>
      <c r="AA40" s="104" t="s">
        <v>129</v>
      </c>
      <c r="AB40" s="87" t="s">
        <v>137</v>
      </c>
      <c r="AJ40" s="61"/>
      <c r="AQ40" s="61"/>
      <c r="BA40" s="61"/>
      <c r="BI40" s="61"/>
      <c r="BP40" s="61"/>
      <c r="BS40" s="61"/>
      <c r="BT40" s="61"/>
    </row>
    <row r="41" spans="2:72" s="60" customFormat="1" ht="24.75" customHeight="1">
      <c r="B41" s="67"/>
      <c r="C41" s="67"/>
      <c r="D41" s="67"/>
      <c r="P41" s="61"/>
      <c r="Z41" s="61"/>
      <c r="AA41" s="111"/>
      <c r="AB41" s="110"/>
      <c r="AC41" s="111"/>
      <c r="AJ41" s="61"/>
      <c r="AQ41" s="61"/>
      <c r="BA41" s="61"/>
      <c r="BI41" s="61"/>
      <c r="BP41" s="61"/>
      <c r="BS41" s="61"/>
      <c r="BT41" s="61"/>
    </row>
    <row r="42" spans="2:72" s="60" customFormat="1" ht="12.75">
      <c r="B42" s="67"/>
      <c r="C42" s="67"/>
      <c r="D42" s="67"/>
      <c r="P42" s="61"/>
      <c r="Z42" s="61"/>
      <c r="AA42" s="111"/>
      <c r="AB42" s="110"/>
      <c r="AC42" s="111"/>
      <c r="AJ42" s="61"/>
      <c r="AQ42" s="61"/>
      <c r="BA42" s="61"/>
      <c r="BI42" s="61"/>
      <c r="BP42" s="61"/>
      <c r="BS42" s="61"/>
      <c r="BT42" s="61"/>
    </row>
    <row r="43" spans="2:72" s="60" customFormat="1" ht="12.75">
      <c r="B43" s="67"/>
      <c r="C43" s="67"/>
      <c r="D43" s="67"/>
      <c r="P43" s="61"/>
      <c r="Z43" s="61"/>
      <c r="AA43" s="111"/>
      <c r="AB43" s="110"/>
      <c r="AC43" s="111"/>
      <c r="AJ43" s="61"/>
      <c r="AQ43" s="61"/>
      <c r="BA43" s="61"/>
      <c r="BI43" s="61"/>
      <c r="BP43" s="61"/>
      <c r="BS43" s="61"/>
      <c r="BT43" s="61"/>
    </row>
    <row r="44" spans="2:72" s="60" customFormat="1" ht="12.75">
      <c r="B44" s="67"/>
      <c r="C44" s="67"/>
      <c r="D44" s="67"/>
      <c r="P44" s="61"/>
      <c r="Z44" s="61"/>
      <c r="AA44" s="111"/>
      <c r="AB44" s="110"/>
      <c r="AC44" s="111"/>
      <c r="AJ44" s="61"/>
      <c r="AQ44" s="61"/>
      <c r="BA44" s="61"/>
      <c r="BI44" s="61"/>
      <c r="BP44" s="61"/>
      <c r="BS44" s="61"/>
      <c r="BT44" s="61"/>
    </row>
    <row r="45" spans="2:72" s="60" customFormat="1" ht="12.75">
      <c r="B45" s="67"/>
      <c r="C45" s="67"/>
      <c r="D45" s="67"/>
      <c r="P45" s="61"/>
      <c r="Z45" s="61"/>
      <c r="AA45" s="111"/>
      <c r="AB45" s="110"/>
      <c r="AC45" s="111"/>
      <c r="AJ45" s="61"/>
      <c r="AQ45" s="61"/>
      <c r="BA45" s="61"/>
      <c r="BI45" s="61"/>
      <c r="BP45" s="61"/>
      <c r="BS45" s="61"/>
      <c r="BT45" s="61"/>
    </row>
    <row r="46" spans="2:72" s="60" customFormat="1" ht="12.75">
      <c r="B46" s="67"/>
      <c r="C46" s="67"/>
      <c r="D46" s="67"/>
      <c r="P46" s="61"/>
      <c r="Z46" s="61"/>
      <c r="AA46" s="111"/>
      <c r="AB46" s="110"/>
      <c r="AC46" s="111"/>
      <c r="AJ46" s="61"/>
      <c r="AQ46" s="61"/>
      <c r="BA46" s="61"/>
      <c r="BI46" s="61"/>
      <c r="BP46" s="61"/>
      <c r="BS46" s="61"/>
      <c r="BT46" s="61"/>
    </row>
    <row r="47" spans="2:72" s="60" customFormat="1" ht="12.75">
      <c r="B47" s="67"/>
      <c r="C47" s="67"/>
      <c r="D47" s="67"/>
      <c r="P47" s="61"/>
      <c r="Z47" s="61"/>
      <c r="AA47" s="111"/>
      <c r="AB47" s="112"/>
      <c r="AC47" s="111"/>
      <c r="AJ47" s="61"/>
      <c r="AQ47" s="61"/>
      <c r="BA47" s="61"/>
      <c r="BI47" s="61"/>
      <c r="BP47" s="61"/>
      <c r="BS47" s="61"/>
      <c r="BT47" s="61"/>
    </row>
    <row r="48" spans="2:72" s="60" customFormat="1" ht="12.75">
      <c r="B48" s="67"/>
      <c r="C48" s="67"/>
      <c r="D48" s="67"/>
      <c r="P48" s="61"/>
      <c r="Z48" s="61"/>
      <c r="AA48" s="111"/>
      <c r="AB48" s="112"/>
      <c r="AC48" s="111"/>
      <c r="AJ48" s="61"/>
      <c r="AQ48" s="61"/>
      <c r="BA48" s="61"/>
      <c r="BI48" s="61"/>
      <c r="BP48" s="61"/>
      <c r="BS48" s="61"/>
      <c r="BT48" s="61"/>
    </row>
    <row r="49" spans="2:72" s="60" customFormat="1" ht="12.75">
      <c r="B49" s="67"/>
      <c r="C49" s="67"/>
      <c r="D49" s="67"/>
      <c r="P49" s="61"/>
      <c r="Z49" s="61"/>
      <c r="AB49" s="61"/>
      <c r="AJ49" s="61"/>
      <c r="AQ49" s="61"/>
      <c r="BA49" s="61"/>
      <c r="BI49" s="61"/>
      <c r="BP49" s="61"/>
      <c r="BS49" s="61"/>
      <c r="BT49" s="61"/>
    </row>
    <row r="50" spans="2:72" s="60" customFormat="1" ht="12.75">
      <c r="B50" s="67"/>
      <c r="C50" s="67"/>
      <c r="D50" s="67"/>
      <c r="P50" s="61"/>
      <c r="Z50" s="61"/>
      <c r="AB50" s="61"/>
      <c r="AJ50" s="61"/>
      <c r="AQ50" s="61"/>
      <c r="BA50" s="61"/>
      <c r="BI50" s="61"/>
      <c r="BP50" s="61"/>
      <c r="BS50" s="61"/>
      <c r="BT50" s="61"/>
    </row>
    <row r="51" spans="2:72" s="60" customFormat="1" ht="12.75">
      <c r="B51" s="67"/>
      <c r="C51" s="67"/>
      <c r="D51" s="67"/>
      <c r="P51" s="61"/>
      <c r="Z51" s="61"/>
      <c r="AB51" s="1"/>
      <c r="AJ51" s="61"/>
      <c r="AQ51" s="61"/>
      <c r="BA51" s="61"/>
      <c r="BI51" s="61"/>
      <c r="BP51" s="61"/>
      <c r="BS51" s="61"/>
      <c r="BT51" s="61"/>
    </row>
    <row r="52" spans="2:72" s="60" customFormat="1" ht="12.75">
      <c r="B52" s="67"/>
      <c r="C52" s="67"/>
      <c r="D52" s="67"/>
      <c r="P52" s="61"/>
      <c r="Z52" s="61"/>
      <c r="AB52" s="1"/>
      <c r="AJ52" s="61"/>
      <c r="AQ52" s="61"/>
      <c r="BA52" s="61"/>
      <c r="BI52" s="61"/>
      <c r="BP52" s="61"/>
      <c r="BS52" s="61"/>
      <c r="BT52" s="61"/>
    </row>
    <row r="53" spans="2:72" s="60" customFormat="1" ht="12.75">
      <c r="B53" s="67"/>
      <c r="C53" s="67"/>
      <c r="D53" s="67"/>
      <c r="P53" s="61"/>
      <c r="Z53" s="61"/>
      <c r="AB53" s="1"/>
      <c r="AJ53" s="61"/>
      <c r="AQ53" s="61"/>
      <c r="BA53" s="61"/>
      <c r="BI53" s="61"/>
      <c r="BP53" s="61"/>
      <c r="BS53" s="61"/>
      <c r="BT53" s="61"/>
    </row>
    <row r="54" spans="2:72" s="60" customFormat="1" ht="12.75">
      <c r="B54" s="67"/>
      <c r="C54" s="67"/>
      <c r="D54" s="67"/>
      <c r="P54" s="61"/>
      <c r="Z54" s="61"/>
      <c r="AB54" s="1"/>
      <c r="AJ54" s="61"/>
      <c r="AQ54" s="61"/>
      <c r="BA54" s="61"/>
      <c r="BI54" s="61"/>
      <c r="BP54" s="61"/>
      <c r="BS54" s="61"/>
      <c r="BT54" s="61"/>
    </row>
    <row r="55" spans="2:72" s="60" customFormat="1" ht="12.75">
      <c r="B55" s="67"/>
      <c r="C55" s="67"/>
      <c r="D55" s="67"/>
      <c r="P55" s="61"/>
      <c r="Z55" s="61"/>
      <c r="AB55" s="1"/>
      <c r="AJ55" s="61"/>
      <c r="AQ55" s="61"/>
      <c r="BA55" s="61"/>
      <c r="BI55" s="61"/>
      <c r="BP55" s="61"/>
      <c r="BS55" s="61"/>
      <c r="BT55" s="61"/>
    </row>
  </sheetData>
  <mergeCells count="13">
    <mergeCell ref="AB9:AB11"/>
    <mergeCell ref="Z9:Z11"/>
    <mergeCell ref="A1:AA1"/>
    <mergeCell ref="A10:D10"/>
    <mergeCell ref="B6:C6"/>
    <mergeCell ref="B7:C7"/>
    <mergeCell ref="A9:D9"/>
    <mergeCell ref="H6:J6"/>
    <mergeCell ref="A5:AA5"/>
    <mergeCell ref="AA9:AA11"/>
    <mergeCell ref="Y9:Y11"/>
    <mergeCell ref="A4:AA4"/>
    <mergeCell ref="A3:AA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4.00390625" style="0" bestFit="1" customWidth="1"/>
    <col min="2" max="2" width="18.625" style="4" bestFit="1" customWidth="1"/>
    <col min="3" max="3" width="9.25390625" style="4" bestFit="1" customWidth="1"/>
    <col min="4" max="4" width="13.25390625" style="4" hidden="1" customWidth="1"/>
    <col min="5" max="5" width="3.25390625" style="0" hidden="1" customWidth="1"/>
    <col min="6" max="7" width="8.125" style="0" bestFit="1" customWidth="1"/>
    <col min="8" max="8" width="9.375" style="0" customWidth="1"/>
    <col min="9" max="9" width="8.625" style="0" customWidth="1"/>
    <col min="10" max="10" width="3.125" style="0" hidden="1" customWidth="1"/>
    <col min="11" max="11" width="3.00390625" style="0" hidden="1" customWidth="1"/>
    <col min="12" max="12" width="7.375" style="1" bestFit="1" customWidth="1"/>
    <col min="13" max="13" width="5.25390625" style="1" customWidth="1"/>
    <col min="14" max="14" width="5.125" style="0" customWidth="1"/>
    <col min="15" max="24" width="4.375" style="0" customWidth="1"/>
    <col min="25" max="25" width="4.375" style="1" customWidth="1"/>
    <col min="26" max="26" width="5.125" style="0" bestFit="1" customWidth="1"/>
    <col min="27" max="27" width="7.375" style="0" bestFit="1" customWidth="1"/>
    <col min="28" max="28" width="11.375" style="0" bestFit="1" customWidth="1"/>
    <col min="29" max="29" width="14.125" style="1" customWidth="1"/>
  </cols>
  <sheetData>
    <row r="1" spans="2:29" ht="23.25">
      <c r="B1" s="72" t="s">
        <v>134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/>
    </row>
    <row r="2" spans="2:29" ht="8.2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2:28" s="3" customFormat="1" ht="18.75">
      <c r="B3" s="71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2:28" s="3" customFormat="1" ht="18.75">
      <c r="B4" s="71" t="s">
        <v>25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2:28" s="3" customFormat="1" ht="18.75">
      <c r="B5" s="79">
        <v>39346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2:29" s="3" customFormat="1" ht="18.75">
      <c r="B6" s="75" t="s">
        <v>30</v>
      </c>
      <c r="C6" s="76"/>
      <c r="D6" s="27">
        <v>0.11805555555555557</v>
      </c>
      <c r="F6" s="27">
        <v>0.11805555555555557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2:29" s="3" customFormat="1" ht="18.75">
      <c r="B7" s="75" t="s">
        <v>31</v>
      </c>
      <c r="C7" s="76"/>
      <c r="D7" s="27">
        <v>0.09722222222222222</v>
      </c>
      <c r="F7" s="27">
        <v>0.09722222222222222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2:29" ht="13.5" thickBot="1">
      <c r="B8" s="82"/>
      <c r="C8" s="82"/>
      <c r="D8" s="82"/>
      <c r="E8" s="82"/>
      <c r="F8" s="82"/>
      <c r="G8" s="82"/>
      <c r="H8" s="82"/>
      <c r="I8" s="82"/>
      <c r="J8" s="82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2"/>
      <c r="Z8" s="83"/>
      <c r="AA8" s="83"/>
      <c r="AB8" s="83"/>
      <c r="AC8"/>
    </row>
    <row r="9" spans="1:29" s="10" customFormat="1" ht="12.75">
      <c r="A9" s="77" t="s">
        <v>5</v>
      </c>
      <c r="B9" s="78"/>
      <c r="C9" s="78"/>
      <c r="D9" s="78"/>
      <c r="E9" s="80"/>
      <c r="F9" s="9"/>
      <c r="G9" s="13"/>
      <c r="H9" s="13"/>
      <c r="I9" s="13"/>
      <c r="J9" s="13"/>
      <c r="K9" s="13"/>
      <c r="L9" s="13"/>
      <c r="M9" s="13"/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2</v>
      </c>
      <c r="U9" s="18">
        <v>2</v>
      </c>
      <c r="V9" s="18">
        <v>2</v>
      </c>
      <c r="W9" s="18">
        <v>2</v>
      </c>
      <c r="X9" s="18">
        <v>2</v>
      </c>
      <c r="Y9" s="89">
        <v>3</v>
      </c>
      <c r="Z9" s="105" t="s">
        <v>21</v>
      </c>
      <c r="AA9" s="96" t="s">
        <v>22</v>
      </c>
      <c r="AB9" s="90" t="s">
        <v>4</v>
      </c>
      <c r="AC9" s="68" t="s">
        <v>136</v>
      </c>
    </row>
    <row r="10" spans="1:29" s="10" customFormat="1" ht="13.5" thickBot="1">
      <c r="A10" s="73" t="s">
        <v>0</v>
      </c>
      <c r="B10" s="74"/>
      <c r="C10" s="74"/>
      <c r="D10" s="74"/>
      <c r="E10" s="81"/>
      <c r="F10" s="14"/>
      <c r="G10" s="15"/>
      <c r="H10" s="15"/>
      <c r="I10" s="15"/>
      <c r="J10" s="25"/>
      <c r="K10" s="25"/>
      <c r="L10" s="15"/>
      <c r="M10" s="15"/>
      <c r="N10" s="18">
        <v>1</v>
      </c>
      <c r="O10" s="18">
        <v>2</v>
      </c>
      <c r="P10" s="18">
        <v>3</v>
      </c>
      <c r="Q10" s="18">
        <v>4</v>
      </c>
      <c r="R10" s="18">
        <v>5</v>
      </c>
      <c r="S10" s="18">
        <v>6</v>
      </c>
      <c r="T10" s="18">
        <v>7</v>
      </c>
      <c r="U10" s="18">
        <v>8</v>
      </c>
      <c r="V10" s="18">
        <v>9</v>
      </c>
      <c r="W10" s="18">
        <v>10</v>
      </c>
      <c r="X10" s="18">
        <v>11</v>
      </c>
      <c r="Y10" s="89">
        <v>12</v>
      </c>
      <c r="Z10" s="106"/>
      <c r="AA10" s="97"/>
      <c r="AB10" s="91"/>
      <c r="AC10" s="69"/>
    </row>
    <row r="11" spans="1:29" s="11" customFormat="1" ht="114" customHeight="1">
      <c r="A11" s="8" t="s">
        <v>29</v>
      </c>
      <c r="B11" s="2" t="s">
        <v>23</v>
      </c>
      <c r="C11" s="2" t="s">
        <v>1</v>
      </c>
      <c r="D11" s="2" t="s">
        <v>1</v>
      </c>
      <c r="E11" s="5" t="s">
        <v>3</v>
      </c>
      <c r="F11" s="17" t="s">
        <v>17</v>
      </c>
      <c r="G11" s="17" t="s">
        <v>18</v>
      </c>
      <c r="H11" s="17" t="s">
        <v>34</v>
      </c>
      <c r="I11" s="17" t="s">
        <v>19</v>
      </c>
      <c r="J11" s="29" t="s">
        <v>32</v>
      </c>
      <c r="K11" s="30" t="s">
        <v>33</v>
      </c>
      <c r="L11" s="16" t="s">
        <v>20</v>
      </c>
      <c r="M11" s="50" t="s">
        <v>47</v>
      </c>
      <c r="N11" s="20" t="s">
        <v>35</v>
      </c>
      <c r="O11" s="20" t="s">
        <v>27</v>
      </c>
      <c r="P11" s="20" t="s">
        <v>26</v>
      </c>
      <c r="Q11" s="20" t="s">
        <v>6</v>
      </c>
      <c r="R11" s="20" t="s">
        <v>36</v>
      </c>
      <c r="S11" s="20" t="s">
        <v>16</v>
      </c>
      <c r="T11" s="20" t="s">
        <v>11</v>
      </c>
      <c r="U11" s="20" t="s">
        <v>12</v>
      </c>
      <c r="V11" s="20" t="s">
        <v>13</v>
      </c>
      <c r="W11" s="20" t="s">
        <v>14</v>
      </c>
      <c r="X11" s="20" t="s">
        <v>15</v>
      </c>
      <c r="Y11" s="50" t="s">
        <v>9</v>
      </c>
      <c r="Z11" s="107"/>
      <c r="AA11" s="98"/>
      <c r="AB11" s="92"/>
      <c r="AC11" s="70"/>
    </row>
    <row r="12" spans="1:29" s="49" customFormat="1" ht="15" customHeight="1">
      <c r="A12" s="31">
        <v>206</v>
      </c>
      <c r="B12" s="56" t="s">
        <v>48</v>
      </c>
      <c r="C12" s="45" t="s">
        <v>78</v>
      </c>
      <c r="D12" s="45" t="s">
        <v>39</v>
      </c>
      <c r="E12" s="46"/>
      <c r="F12" s="53">
        <v>0.4375</v>
      </c>
      <c r="G12" s="53">
        <v>0.5395833333333333</v>
      </c>
      <c r="H12" s="53">
        <v>0</v>
      </c>
      <c r="I12" s="41">
        <f aca="true" t="shared" si="0" ref="I12:I22">G12-F12-H12</f>
        <v>0.1020833333333333</v>
      </c>
      <c r="J12" s="47"/>
      <c r="K12" s="59"/>
      <c r="L12" s="31">
        <v>-4</v>
      </c>
      <c r="M12" s="32"/>
      <c r="N12" s="31">
        <v>10</v>
      </c>
      <c r="O12" s="31">
        <v>15</v>
      </c>
      <c r="P12" s="31">
        <v>10</v>
      </c>
      <c r="Q12" s="31">
        <v>10</v>
      </c>
      <c r="R12" s="31">
        <v>10</v>
      </c>
      <c r="S12" s="31">
        <v>0</v>
      </c>
      <c r="T12" s="31">
        <v>20</v>
      </c>
      <c r="U12" s="31">
        <v>20</v>
      </c>
      <c r="V12" s="31">
        <v>10</v>
      </c>
      <c r="W12" s="31">
        <v>20</v>
      </c>
      <c r="X12" s="31">
        <v>10</v>
      </c>
      <c r="Y12" s="32">
        <v>15</v>
      </c>
      <c r="Z12" s="43">
        <f aca="true" t="shared" si="1" ref="Z12:Z46">SUM(M12:Y12)</f>
        <v>150</v>
      </c>
      <c r="AA12" s="33">
        <f aca="true" t="shared" si="2" ref="AA12:AA22">Z12+L12</f>
        <v>146</v>
      </c>
      <c r="AB12" s="104" t="s">
        <v>131</v>
      </c>
      <c r="AC12" s="86" t="s">
        <v>138</v>
      </c>
    </row>
    <row r="13" spans="1:29" s="49" customFormat="1" ht="15" customHeight="1">
      <c r="A13" s="31">
        <v>222</v>
      </c>
      <c r="B13" s="45" t="s">
        <v>48</v>
      </c>
      <c r="C13" s="45" t="s">
        <v>92</v>
      </c>
      <c r="D13" s="45" t="s">
        <v>39</v>
      </c>
      <c r="E13" s="46"/>
      <c r="F13" s="41">
        <v>0.5277777777777778</v>
      </c>
      <c r="G13" s="41">
        <v>0.6597222222222222</v>
      </c>
      <c r="H13" s="41">
        <v>0.034722222222222224</v>
      </c>
      <c r="I13" s="41">
        <f t="shared" si="0"/>
        <v>0.0972222222222222</v>
      </c>
      <c r="J13" s="47"/>
      <c r="K13" s="59"/>
      <c r="L13" s="31"/>
      <c r="M13" s="32"/>
      <c r="N13" s="31">
        <v>10</v>
      </c>
      <c r="O13" s="31">
        <v>15</v>
      </c>
      <c r="P13" s="31">
        <v>7</v>
      </c>
      <c r="Q13" s="31">
        <v>10</v>
      </c>
      <c r="R13" s="31">
        <v>10</v>
      </c>
      <c r="S13" s="31">
        <v>0</v>
      </c>
      <c r="T13" s="31">
        <v>20</v>
      </c>
      <c r="U13" s="31">
        <v>17</v>
      </c>
      <c r="V13" s="31">
        <v>10</v>
      </c>
      <c r="W13" s="31">
        <v>24</v>
      </c>
      <c r="X13" s="31">
        <v>0</v>
      </c>
      <c r="Y13" s="32">
        <v>15</v>
      </c>
      <c r="Z13" s="43">
        <f t="shared" si="1"/>
        <v>138</v>
      </c>
      <c r="AA13" s="33">
        <f t="shared" si="2"/>
        <v>138</v>
      </c>
      <c r="AB13" s="103">
        <v>1</v>
      </c>
      <c r="AC13" s="52"/>
    </row>
    <row r="14" spans="1:29" s="49" customFormat="1" ht="15" customHeight="1">
      <c r="A14" s="31">
        <v>213</v>
      </c>
      <c r="B14" s="45" t="s">
        <v>48</v>
      </c>
      <c r="C14" s="45" t="s">
        <v>84</v>
      </c>
      <c r="D14" s="45" t="s">
        <v>39</v>
      </c>
      <c r="E14" s="46"/>
      <c r="F14" s="41">
        <v>0.46527777777777773</v>
      </c>
      <c r="G14" s="41">
        <v>0.5520833333333334</v>
      </c>
      <c r="H14" s="41">
        <v>0.036111111111111115</v>
      </c>
      <c r="I14" s="41">
        <f t="shared" si="0"/>
        <v>0.05069444444444452</v>
      </c>
      <c r="J14" s="47"/>
      <c r="K14" s="59"/>
      <c r="L14" s="31"/>
      <c r="M14" s="32"/>
      <c r="N14" s="31">
        <v>10</v>
      </c>
      <c r="O14" s="31">
        <v>15</v>
      </c>
      <c r="P14" s="31">
        <v>11</v>
      </c>
      <c r="Q14" s="31">
        <v>5</v>
      </c>
      <c r="R14" s="31">
        <v>10</v>
      </c>
      <c r="S14" s="31">
        <v>15</v>
      </c>
      <c r="T14" s="31">
        <v>0</v>
      </c>
      <c r="U14" s="31">
        <v>20</v>
      </c>
      <c r="V14" s="31">
        <v>10</v>
      </c>
      <c r="W14" s="31">
        <v>21</v>
      </c>
      <c r="X14" s="31">
        <v>0</v>
      </c>
      <c r="Y14" s="32">
        <v>15</v>
      </c>
      <c r="Z14" s="43">
        <f t="shared" si="1"/>
        <v>132</v>
      </c>
      <c r="AA14" s="33">
        <f t="shared" si="2"/>
        <v>132</v>
      </c>
      <c r="AB14" s="103" t="s">
        <v>130</v>
      </c>
      <c r="AC14" s="52"/>
    </row>
    <row r="15" spans="1:29" s="49" customFormat="1" ht="15" customHeight="1">
      <c r="A15" s="31">
        <v>223</v>
      </c>
      <c r="B15" s="45" t="s">
        <v>48</v>
      </c>
      <c r="C15" s="45" t="s">
        <v>93</v>
      </c>
      <c r="D15" s="45" t="s">
        <v>39</v>
      </c>
      <c r="E15" s="46"/>
      <c r="F15" s="41">
        <v>0.5277777777777778</v>
      </c>
      <c r="G15" s="41">
        <v>0.6020833333333333</v>
      </c>
      <c r="H15" s="41">
        <v>0</v>
      </c>
      <c r="I15" s="41">
        <f t="shared" si="0"/>
        <v>0.07430555555555551</v>
      </c>
      <c r="J15" s="47"/>
      <c r="K15" s="59"/>
      <c r="L15" s="31"/>
      <c r="M15" s="32"/>
      <c r="N15" s="31">
        <v>10</v>
      </c>
      <c r="O15" s="31">
        <v>15</v>
      </c>
      <c r="P15" s="31">
        <v>13</v>
      </c>
      <c r="Q15" s="31">
        <v>5</v>
      </c>
      <c r="R15" s="31">
        <v>0</v>
      </c>
      <c r="S15" s="31">
        <v>0</v>
      </c>
      <c r="T15" s="31">
        <v>0</v>
      </c>
      <c r="U15" s="31">
        <v>20</v>
      </c>
      <c r="V15" s="31">
        <v>10</v>
      </c>
      <c r="W15" s="31">
        <v>28</v>
      </c>
      <c r="X15" s="31">
        <v>10</v>
      </c>
      <c r="Y15" s="32">
        <v>15</v>
      </c>
      <c r="Z15" s="43">
        <f t="shared" si="1"/>
        <v>126</v>
      </c>
      <c r="AA15" s="33">
        <f t="shared" si="2"/>
        <v>126</v>
      </c>
      <c r="AB15" s="103" t="s">
        <v>130</v>
      </c>
      <c r="AC15" s="52"/>
    </row>
    <row r="16" spans="1:29" s="49" customFormat="1" ht="15" customHeight="1">
      <c r="A16" s="31">
        <v>228</v>
      </c>
      <c r="B16" s="45" t="s">
        <v>48</v>
      </c>
      <c r="C16" s="45" t="s">
        <v>98</v>
      </c>
      <c r="D16" s="45" t="s">
        <v>39</v>
      </c>
      <c r="E16" s="46"/>
      <c r="F16" s="41">
        <v>0.5625</v>
      </c>
      <c r="G16" s="41">
        <v>0.6972222222222223</v>
      </c>
      <c r="H16" s="41">
        <v>0.041666666666666664</v>
      </c>
      <c r="I16" s="41">
        <f t="shared" si="0"/>
        <v>0.09305555555555564</v>
      </c>
      <c r="J16" s="47"/>
      <c r="K16" s="59"/>
      <c r="L16" s="31"/>
      <c r="M16" s="31"/>
      <c r="N16" s="31">
        <v>10</v>
      </c>
      <c r="O16" s="31">
        <v>15</v>
      </c>
      <c r="P16" s="31">
        <v>14</v>
      </c>
      <c r="Q16" s="31">
        <v>10</v>
      </c>
      <c r="R16" s="31">
        <v>0</v>
      </c>
      <c r="S16" s="31">
        <v>0</v>
      </c>
      <c r="T16" s="31">
        <v>10</v>
      </c>
      <c r="U16" s="31">
        <v>20</v>
      </c>
      <c r="V16" s="31">
        <v>10</v>
      </c>
      <c r="W16" s="31">
        <v>12</v>
      </c>
      <c r="X16" s="31">
        <v>10</v>
      </c>
      <c r="Y16" s="32">
        <v>15</v>
      </c>
      <c r="Z16" s="43">
        <f t="shared" si="1"/>
        <v>126</v>
      </c>
      <c r="AA16" s="33">
        <f t="shared" si="2"/>
        <v>126</v>
      </c>
      <c r="AB16" s="103" t="s">
        <v>130</v>
      </c>
      <c r="AC16" s="52"/>
    </row>
    <row r="17" spans="1:29" s="49" customFormat="1" ht="15" customHeight="1" thickBot="1">
      <c r="A17" s="31">
        <v>231</v>
      </c>
      <c r="B17" s="45" t="s">
        <v>48</v>
      </c>
      <c r="C17" s="45" t="s">
        <v>100</v>
      </c>
      <c r="D17" s="45" t="s">
        <v>39</v>
      </c>
      <c r="E17" s="46"/>
      <c r="F17" s="41">
        <v>0.5902777777777778</v>
      </c>
      <c r="G17" s="41">
        <v>0.7270833333333333</v>
      </c>
      <c r="H17" s="41">
        <v>0.041666666666666664</v>
      </c>
      <c r="I17" s="41">
        <f t="shared" si="0"/>
        <v>0.09513888888888886</v>
      </c>
      <c r="J17" s="47"/>
      <c r="K17" s="48"/>
      <c r="L17" s="31"/>
      <c r="M17" s="31"/>
      <c r="N17" s="31">
        <v>10</v>
      </c>
      <c r="O17" s="31">
        <v>15</v>
      </c>
      <c r="P17" s="31">
        <v>10</v>
      </c>
      <c r="Q17" s="31">
        <v>10</v>
      </c>
      <c r="R17" s="31">
        <v>0</v>
      </c>
      <c r="S17" s="31">
        <v>0</v>
      </c>
      <c r="T17" s="31">
        <v>10</v>
      </c>
      <c r="U17" s="31">
        <v>20</v>
      </c>
      <c r="V17" s="31">
        <v>10</v>
      </c>
      <c r="W17" s="31">
        <v>12</v>
      </c>
      <c r="X17" s="31">
        <v>5</v>
      </c>
      <c r="Y17" s="32">
        <v>15</v>
      </c>
      <c r="Z17" s="43">
        <f t="shared" si="1"/>
        <v>117</v>
      </c>
      <c r="AA17" s="33">
        <f t="shared" si="2"/>
        <v>117</v>
      </c>
      <c r="AB17" s="103" t="s">
        <v>130</v>
      </c>
      <c r="AC17" s="52"/>
    </row>
    <row r="18" spans="1:29" s="49" customFormat="1" ht="15" customHeight="1" thickBot="1">
      <c r="A18" s="31">
        <v>203</v>
      </c>
      <c r="B18" s="45" t="s">
        <v>48</v>
      </c>
      <c r="C18" s="45" t="s">
        <v>75</v>
      </c>
      <c r="D18" s="45" t="s">
        <v>39</v>
      </c>
      <c r="E18" s="46"/>
      <c r="F18" s="41">
        <v>0.4236111111111111</v>
      </c>
      <c r="G18" s="41">
        <v>0.525</v>
      </c>
      <c r="H18" s="41">
        <v>0</v>
      </c>
      <c r="I18" s="41">
        <f t="shared" si="0"/>
        <v>0.10138888888888892</v>
      </c>
      <c r="J18" s="47"/>
      <c r="K18" s="48"/>
      <c r="L18" s="31">
        <v>-3</v>
      </c>
      <c r="M18" s="31">
        <v>-5</v>
      </c>
      <c r="N18" s="31">
        <v>10</v>
      </c>
      <c r="O18" s="31">
        <v>15</v>
      </c>
      <c r="P18" s="31">
        <v>13</v>
      </c>
      <c r="Q18" s="31">
        <v>0</v>
      </c>
      <c r="R18" s="31">
        <v>0</v>
      </c>
      <c r="S18" s="31">
        <v>0</v>
      </c>
      <c r="T18" s="31">
        <v>0</v>
      </c>
      <c r="U18" s="31">
        <v>20</v>
      </c>
      <c r="V18" s="31">
        <v>10</v>
      </c>
      <c r="W18" s="31">
        <v>27</v>
      </c>
      <c r="X18" s="31">
        <v>10</v>
      </c>
      <c r="Y18" s="32">
        <v>15</v>
      </c>
      <c r="Z18" s="43">
        <f t="shared" si="1"/>
        <v>115</v>
      </c>
      <c r="AA18" s="33">
        <f t="shared" si="2"/>
        <v>112</v>
      </c>
      <c r="AB18" s="104" t="s">
        <v>130</v>
      </c>
      <c r="AC18" s="86"/>
    </row>
    <row r="19" spans="1:29" s="49" customFormat="1" ht="15" customHeight="1" thickBot="1">
      <c r="A19" s="31">
        <v>211</v>
      </c>
      <c r="B19" s="45" t="s">
        <v>48</v>
      </c>
      <c r="C19" s="45" t="s">
        <v>82</v>
      </c>
      <c r="D19" s="45" t="s">
        <v>39</v>
      </c>
      <c r="E19" s="46"/>
      <c r="F19" s="41">
        <v>0.46527777777777773</v>
      </c>
      <c r="G19" s="41">
        <v>0.5833333333333334</v>
      </c>
      <c r="H19" s="41">
        <v>0</v>
      </c>
      <c r="I19" s="41">
        <f t="shared" si="0"/>
        <v>0.11805555555555564</v>
      </c>
      <c r="J19" s="47"/>
      <c r="K19" s="48"/>
      <c r="L19" s="31">
        <v>-15</v>
      </c>
      <c r="M19" s="31"/>
      <c r="N19" s="31">
        <v>10</v>
      </c>
      <c r="O19" s="31">
        <v>15</v>
      </c>
      <c r="P19" s="31">
        <v>0</v>
      </c>
      <c r="Q19" s="31">
        <v>10</v>
      </c>
      <c r="R19" s="31">
        <v>10</v>
      </c>
      <c r="S19" s="31">
        <v>0</v>
      </c>
      <c r="T19" s="31">
        <v>0</v>
      </c>
      <c r="U19" s="31">
        <v>20</v>
      </c>
      <c r="V19" s="31">
        <v>10</v>
      </c>
      <c r="W19" s="31">
        <v>27</v>
      </c>
      <c r="X19" s="31">
        <v>10</v>
      </c>
      <c r="Y19" s="32">
        <v>15</v>
      </c>
      <c r="Z19" s="43">
        <f t="shared" si="1"/>
        <v>127</v>
      </c>
      <c r="AA19" s="33">
        <f t="shared" si="2"/>
        <v>112</v>
      </c>
      <c r="AB19" s="103">
        <v>2</v>
      </c>
      <c r="AC19" s="52"/>
    </row>
    <row r="20" spans="1:29" s="49" customFormat="1" ht="15" customHeight="1" thickBot="1">
      <c r="A20" s="31">
        <v>235</v>
      </c>
      <c r="B20" s="45" t="s">
        <v>48</v>
      </c>
      <c r="C20" s="45" t="s">
        <v>103</v>
      </c>
      <c r="D20" s="45" t="s">
        <v>39</v>
      </c>
      <c r="E20" s="46"/>
      <c r="F20" s="41">
        <v>0.5694444444444444</v>
      </c>
      <c r="G20" s="41">
        <v>0.6798611111111111</v>
      </c>
      <c r="H20" s="41">
        <v>0</v>
      </c>
      <c r="I20" s="41">
        <f t="shared" si="0"/>
        <v>0.11041666666666672</v>
      </c>
      <c r="J20" s="47"/>
      <c r="K20" s="48"/>
      <c r="L20" s="31">
        <v>-10</v>
      </c>
      <c r="M20" s="31"/>
      <c r="N20" s="31">
        <v>10</v>
      </c>
      <c r="O20" s="31">
        <v>15</v>
      </c>
      <c r="P20" s="31">
        <v>7</v>
      </c>
      <c r="Q20" s="31">
        <v>10</v>
      </c>
      <c r="R20" s="31">
        <v>0</v>
      </c>
      <c r="S20" s="31">
        <v>0</v>
      </c>
      <c r="T20" s="31" t="s">
        <v>45</v>
      </c>
      <c r="U20" s="31">
        <v>20</v>
      </c>
      <c r="V20" s="31">
        <v>10</v>
      </c>
      <c r="W20" s="31">
        <v>23</v>
      </c>
      <c r="X20" s="31">
        <v>10</v>
      </c>
      <c r="Y20" s="32">
        <v>15</v>
      </c>
      <c r="Z20" s="43">
        <f t="shared" si="1"/>
        <v>120</v>
      </c>
      <c r="AA20" s="33">
        <f t="shared" si="2"/>
        <v>110</v>
      </c>
      <c r="AB20" s="103">
        <v>3</v>
      </c>
      <c r="AC20" s="52"/>
    </row>
    <row r="21" spans="1:29" s="49" customFormat="1" ht="15" customHeight="1" thickBot="1">
      <c r="A21" s="31">
        <v>234</v>
      </c>
      <c r="B21" s="45" t="s">
        <v>48</v>
      </c>
      <c r="C21" s="45" t="s">
        <v>102</v>
      </c>
      <c r="D21" s="45" t="s">
        <v>39</v>
      </c>
      <c r="E21" s="46"/>
      <c r="F21" s="41">
        <v>0.5972222222222222</v>
      </c>
      <c r="G21" s="41">
        <v>0.7326388888888888</v>
      </c>
      <c r="H21" s="41">
        <v>0.041666666666666664</v>
      </c>
      <c r="I21" s="41">
        <f t="shared" si="0"/>
        <v>0.09374999999999997</v>
      </c>
      <c r="J21" s="47"/>
      <c r="K21" s="48"/>
      <c r="L21" s="31"/>
      <c r="M21" s="31">
        <v>-10</v>
      </c>
      <c r="N21" s="31">
        <v>10</v>
      </c>
      <c r="O21" s="31">
        <v>15</v>
      </c>
      <c r="P21" s="31">
        <v>0</v>
      </c>
      <c r="Q21" s="31">
        <v>5</v>
      </c>
      <c r="R21" s="31">
        <v>0</v>
      </c>
      <c r="S21" s="31" t="s">
        <v>45</v>
      </c>
      <c r="T21" s="31">
        <v>10</v>
      </c>
      <c r="U21" s="31">
        <v>20</v>
      </c>
      <c r="V21" s="31">
        <v>10</v>
      </c>
      <c r="W21" s="31">
        <v>15</v>
      </c>
      <c r="X21" s="31">
        <v>10</v>
      </c>
      <c r="Y21" s="32">
        <v>15</v>
      </c>
      <c r="Z21" s="43">
        <f t="shared" si="1"/>
        <v>100</v>
      </c>
      <c r="AA21" s="33">
        <f t="shared" si="2"/>
        <v>100</v>
      </c>
      <c r="AB21" s="103" t="s">
        <v>130</v>
      </c>
      <c r="AC21" s="52"/>
    </row>
    <row r="22" spans="1:29" s="49" customFormat="1" ht="15" customHeight="1" thickBot="1">
      <c r="A22" s="31">
        <v>233</v>
      </c>
      <c r="B22" s="45" t="s">
        <v>48</v>
      </c>
      <c r="C22" s="45" t="s">
        <v>101</v>
      </c>
      <c r="D22" s="45" t="s">
        <v>39</v>
      </c>
      <c r="E22" s="46"/>
      <c r="F22" s="41">
        <v>0.5555555555555556</v>
      </c>
      <c r="G22" s="41">
        <v>0.6333333333333333</v>
      </c>
      <c r="H22" s="41">
        <v>0</v>
      </c>
      <c r="I22" s="41">
        <f t="shared" si="0"/>
        <v>0.07777777777777772</v>
      </c>
      <c r="J22" s="47"/>
      <c r="K22" s="48"/>
      <c r="L22" s="31"/>
      <c r="M22" s="31"/>
      <c r="N22" s="31">
        <v>10</v>
      </c>
      <c r="O22" s="31">
        <v>15</v>
      </c>
      <c r="P22" s="31">
        <v>9</v>
      </c>
      <c r="Q22" s="31" t="s">
        <v>45</v>
      </c>
      <c r="R22" s="31">
        <v>0</v>
      </c>
      <c r="S22" s="31">
        <v>0</v>
      </c>
      <c r="T22" s="31">
        <v>0</v>
      </c>
      <c r="U22" s="31">
        <v>15</v>
      </c>
      <c r="V22" s="31">
        <v>10</v>
      </c>
      <c r="W22" s="31">
        <v>18</v>
      </c>
      <c r="X22" s="31">
        <v>0</v>
      </c>
      <c r="Y22" s="32">
        <v>15</v>
      </c>
      <c r="Z22" s="43">
        <f t="shared" si="1"/>
        <v>92</v>
      </c>
      <c r="AA22" s="33">
        <f t="shared" si="2"/>
        <v>92</v>
      </c>
      <c r="AB22" s="103" t="s">
        <v>130</v>
      </c>
      <c r="AC22" s="87"/>
    </row>
    <row r="23" spans="1:29" s="49" customFormat="1" ht="15" customHeight="1">
      <c r="A23" s="31">
        <v>226</v>
      </c>
      <c r="B23" s="45" t="s">
        <v>48</v>
      </c>
      <c r="C23" s="45" t="s">
        <v>96</v>
      </c>
      <c r="D23" s="45" t="s">
        <v>39</v>
      </c>
      <c r="E23" s="46"/>
      <c r="F23" s="41">
        <v>0.5416666666666666</v>
      </c>
      <c r="G23" s="41">
        <v>0.6895833333333333</v>
      </c>
      <c r="H23" s="41">
        <v>0</v>
      </c>
      <c r="I23" s="41">
        <f>G23-F23-H23</f>
        <v>0.1479166666666667</v>
      </c>
      <c r="J23" s="47"/>
      <c r="K23" s="59"/>
      <c r="L23" s="51" t="s">
        <v>135</v>
      </c>
      <c r="M23" s="32"/>
      <c r="N23" s="31">
        <v>10</v>
      </c>
      <c r="O23" s="31">
        <v>15</v>
      </c>
      <c r="P23" s="31">
        <v>0</v>
      </c>
      <c r="Q23" s="31">
        <v>10</v>
      </c>
      <c r="R23" s="31">
        <v>10</v>
      </c>
      <c r="S23" s="31">
        <v>15</v>
      </c>
      <c r="T23" s="31">
        <v>20</v>
      </c>
      <c r="U23" s="31">
        <v>20</v>
      </c>
      <c r="V23" s="31">
        <v>10</v>
      </c>
      <c r="W23" s="31">
        <v>30</v>
      </c>
      <c r="X23" s="31">
        <v>10</v>
      </c>
      <c r="Y23" s="32">
        <v>15</v>
      </c>
      <c r="Z23" s="43">
        <f>SUM(M23:Y23)</f>
        <v>165</v>
      </c>
      <c r="AA23" s="33">
        <f>Z23</f>
        <v>165</v>
      </c>
      <c r="AB23" s="103" t="s">
        <v>129</v>
      </c>
      <c r="AC23" s="87" t="s">
        <v>137</v>
      </c>
    </row>
    <row r="24" spans="1:29" s="49" customFormat="1" ht="15" customHeight="1" thickBot="1">
      <c r="A24" s="31">
        <v>232</v>
      </c>
      <c r="B24" s="45" t="s">
        <v>48</v>
      </c>
      <c r="C24" s="45" t="s">
        <v>132</v>
      </c>
      <c r="D24" s="45" t="s">
        <v>39</v>
      </c>
      <c r="E24" s="46"/>
      <c r="F24" s="41"/>
      <c r="G24" s="41"/>
      <c r="H24" s="41"/>
      <c r="I24" s="41"/>
      <c r="J24" s="47"/>
      <c r="K24" s="48"/>
      <c r="L24" s="51" t="s">
        <v>135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  <c r="Z24" s="43">
        <f t="shared" si="1"/>
        <v>0</v>
      </c>
      <c r="AA24" s="33">
        <f>Z24</f>
        <v>0</v>
      </c>
      <c r="AB24" s="103" t="s">
        <v>129</v>
      </c>
      <c r="AC24" s="87" t="s">
        <v>137</v>
      </c>
    </row>
    <row r="25" spans="1:29" s="49" customFormat="1" ht="15" customHeight="1" hidden="1" thickBot="1">
      <c r="A25" s="31">
        <v>219</v>
      </c>
      <c r="B25" s="56" t="s">
        <v>54</v>
      </c>
      <c r="C25" s="45" t="s">
        <v>89</v>
      </c>
      <c r="D25" s="45" t="s">
        <v>39</v>
      </c>
      <c r="E25" s="46"/>
      <c r="F25" s="41">
        <v>0.5208333333333334</v>
      </c>
      <c r="G25" s="41">
        <v>0.65</v>
      </c>
      <c r="H25" s="41">
        <v>0.041666666666666664</v>
      </c>
      <c r="I25" s="41">
        <f aca="true" t="shared" si="3" ref="I25:I46">G25-F25-H25</f>
        <v>0.0875</v>
      </c>
      <c r="J25" s="47"/>
      <c r="K25" s="48"/>
      <c r="L25" s="31"/>
      <c r="M25" s="31"/>
      <c r="N25" s="31">
        <v>10</v>
      </c>
      <c r="O25" s="31">
        <v>15</v>
      </c>
      <c r="P25" s="31">
        <v>10</v>
      </c>
      <c r="Q25" s="31">
        <v>10</v>
      </c>
      <c r="R25" s="31">
        <v>10</v>
      </c>
      <c r="S25" s="31">
        <v>0</v>
      </c>
      <c r="T25" s="31">
        <v>20</v>
      </c>
      <c r="U25" s="31">
        <v>15</v>
      </c>
      <c r="V25" s="31">
        <v>10</v>
      </c>
      <c r="W25" s="31">
        <v>30</v>
      </c>
      <c r="X25" s="31">
        <v>10</v>
      </c>
      <c r="Y25" s="32">
        <v>15</v>
      </c>
      <c r="Z25" s="43">
        <f t="shared" si="1"/>
        <v>155</v>
      </c>
      <c r="AA25" s="33">
        <f>Z25+L25</f>
        <v>155</v>
      </c>
      <c r="AB25" s="103">
        <v>1</v>
      </c>
      <c r="AC25" s="52"/>
    </row>
    <row r="26" spans="1:29" s="49" customFormat="1" ht="15" customHeight="1" hidden="1" thickBot="1">
      <c r="A26" s="31">
        <v>220</v>
      </c>
      <c r="B26" s="56" t="s">
        <v>54</v>
      </c>
      <c r="C26" s="45" t="s">
        <v>90</v>
      </c>
      <c r="D26" s="45" t="s">
        <v>39</v>
      </c>
      <c r="E26" s="46"/>
      <c r="F26" s="41">
        <v>0.5347222222222222</v>
      </c>
      <c r="G26" s="41">
        <v>0.6583333333333333</v>
      </c>
      <c r="H26" s="41">
        <v>0.0625</v>
      </c>
      <c r="I26" s="41">
        <f t="shared" si="3"/>
        <v>0.061111111111111116</v>
      </c>
      <c r="J26" s="47"/>
      <c r="K26" s="48"/>
      <c r="L26" s="31"/>
      <c r="M26" s="31"/>
      <c r="N26" s="31">
        <v>10</v>
      </c>
      <c r="O26" s="31">
        <v>15</v>
      </c>
      <c r="P26" s="31">
        <v>14</v>
      </c>
      <c r="Q26" s="31" t="s">
        <v>45</v>
      </c>
      <c r="R26" s="31">
        <v>0</v>
      </c>
      <c r="S26" s="31">
        <v>15</v>
      </c>
      <c r="T26" s="31">
        <v>20</v>
      </c>
      <c r="U26" s="31">
        <v>15</v>
      </c>
      <c r="V26" s="31">
        <v>10</v>
      </c>
      <c r="W26" s="31">
        <v>30</v>
      </c>
      <c r="X26" s="31">
        <v>5</v>
      </c>
      <c r="Y26" s="32">
        <v>15</v>
      </c>
      <c r="Z26" s="43">
        <f t="shared" si="1"/>
        <v>149</v>
      </c>
      <c r="AA26" s="33">
        <f>Z26+L26</f>
        <v>149</v>
      </c>
      <c r="AB26" s="103" t="s">
        <v>130</v>
      </c>
      <c r="AC26" s="52"/>
    </row>
    <row r="27" spans="1:29" s="49" customFormat="1" ht="15" customHeight="1" hidden="1" thickBot="1">
      <c r="A27" s="31">
        <v>230</v>
      </c>
      <c r="B27" s="56" t="s">
        <v>54</v>
      </c>
      <c r="C27" s="45" t="s">
        <v>99</v>
      </c>
      <c r="D27" s="45" t="s">
        <v>39</v>
      </c>
      <c r="E27" s="46"/>
      <c r="F27" s="41">
        <v>0.5902777777777778</v>
      </c>
      <c r="G27" s="41">
        <v>0.6986111111111111</v>
      </c>
      <c r="H27" s="41">
        <v>0.041666666666666664</v>
      </c>
      <c r="I27" s="41">
        <f t="shared" si="3"/>
        <v>0.06666666666666662</v>
      </c>
      <c r="J27" s="47"/>
      <c r="K27" s="48"/>
      <c r="L27" s="31"/>
      <c r="M27" s="31"/>
      <c r="N27" s="31">
        <v>10</v>
      </c>
      <c r="O27" s="31">
        <v>15</v>
      </c>
      <c r="P27" s="31">
        <v>14</v>
      </c>
      <c r="Q27" s="31">
        <v>10</v>
      </c>
      <c r="R27" s="31">
        <v>0</v>
      </c>
      <c r="S27" s="31">
        <v>0</v>
      </c>
      <c r="T27" s="31">
        <v>20</v>
      </c>
      <c r="U27" s="31">
        <v>20</v>
      </c>
      <c r="V27" s="31">
        <v>10</v>
      </c>
      <c r="W27" s="31">
        <v>21</v>
      </c>
      <c r="X27" s="31">
        <v>10</v>
      </c>
      <c r="Y27" s="32">
        <v>15</v>
      </c>
      <c r="Z27" s="43">
        <f t="shared" si="1"/>
        <v>145</v>
      </c>
      <c r="AA27" s="33">
        <f>Z27+L27</f>
        <v>145</v>
      </c>
      <c r="AB27" s="103">
        <v>2</v>
      </c>
      <c r="AC27" s="52"/>
    </row>
    <row r="28" spans="1:29" s="49" customFormat="1" ht="15" customHeight="1" hidden="1" thickBot="1">
      <c r="A28" s="31">
        <v>216</v>
      </c>
      <c r="B28" s="56" t="s">
        <v>54</v>
      </c>
      <c r="C28" s="45" t="s">
        <v>86</v>
      </c>
      <c r="D28" s="45" t="s">
        <v>39</v>
      </c>
      <c r="E28" s="46"/>
      <c r="F28" s="41">
        <v>0.5</v>
      </c>
      <c r="G28" s="41">
        <v>0.6104166666666667</v>
      </c>
      <c r="H28" s="41">
        <v>0</v>
      </c>
      <c r="I28" s="41">
        <f t="shared" si="3"/>
        <v>0.11041666666666672</v>
      </c>
      <c r="J28" s="47"/>
      <c r="K28" s="48"/>
      <c r="L28" s="31">
        <v>-10</v>
      </c>
      <c r="M28" s="31"/>
      <c r="N28" s="31">
        <v>10</v>
      </c>
      <c r="O28" s="31">
        <v>15</v>
      </c>
      <c r="P28" s="31">
        <v>15</v>
      </c>
      <c r="Q28" s="31">
        <v>10</v>
      </c>
      <c r="R28" s="31">
        <v>0</v>
      </c>
      <c r="S28" s="31">
        <v>0</v>
      </c>
      <c r="T28" s="31">
        <v>20</v>
      </c>
      <c r="U28" s="31">
        <v>17</v>
      </c>
      <c r="V28" s="31">
        <v>10</v>
      </c>
      <c r="W28" s="31">
        <v>27</v>
      </c>
      <c r="X28" s="31">
        <v>10</v>
      </c>
      <c r="Y28" s="32">
        <v>15</v>
      </c>
      <c r="Z28" s="43">
        <f t="shared" si="1"/>
        <v>149</v>
      </c>
      <c r="AA28" s="33">
        <f aca="true" t="shared" si="4" ref="AA28:AA35">Z28+L28</f>
        <v>139</v>
      </c>
      <c r="AB28" s="103">
        <v>3</v>
      </c>
      <c r="AC28" s="52"/>
    </row>
    <row r="29" spans="1:29" s="49" customFormat="1" ht="15" customHeight="1" hidden="1" thickBot="1">
      <c r="A29" s="31">
        <v>215</v>
      </c>
      <c r="B29" s="56" t="s">
        <v>54</v>
      </c>
      <c r="C29" s="45" t="s">
        <v>85</v>
      </c>
      <c r="D29" s="45" t="s">
        <v>39</v>
      </c>
      <c r="E29" s="46"/>
      <c r="F29" s="41">
        <v>0.4930555555555556</v>
      </c>
      <c r="G29" s="41">
        <v>0.5923611111111111</v>
      </c>
      <c r="H29" s="41">
        <v>0.04513888888888889</v>
      </c>
      <c r="I29" s="41">
        <f t="shared" si="3"/>
        <v>0.05416666666666665</v>
      </c>
      <c r="J29" s="47"/>
      <c r="K29" s="48"/>
      <c r="L29" s="31"/>
      <c r="M29" s="31"/>
      <c r="N29" s="31">
        <v>10</v>
      </c>
      <c r="O29" s="31">
        <v>15</v>
      </c>
      <c r="P29" s="31">
        <v>11</v>
      </c>
      <c r="Q29" s="31">
        <v>5</v>
      </c>
      <c r="R29" s="31">
        <v>10</v>
      </c>
      <c r="S29" s="31">
        <v>0</v>
      </c>
      <c r="T29" s="31">
        <v>0</v>
      </c>
      <c r="U29" s="31">
        <v>20</v>
      </c>
      <c r="V29" s="31">
        <v>10</v>
      </c>
      <c r="W29" s="31">
        <v>27</v>
      </c>
      <c r="X29" s="31">
        <v>10</v>
      </c>
      <c r="Y29" s="32">
        <v>15</v>
      </c>
      <c r="Z29" s="43">
        <f t="shared" si="1"/>
        <v>133</v>
      </c>
      <c r="AA29" s="33">
        <f t="shared" si="4"/>
        <v>133</v>
      </c>
      <c r="AB29" s="103" t="s">
        <v>130</v>
      </c>
      <c r="AC29" s="52"/>
    </row>
    <row r="30" spans="1:29" s="49" customFormat="1" ht="15" customHeight="1" hidden="1" thickBot="1">
      <c r="A30" s="31">
        <v>202</v>
      </c>
      <c r="B30" s="56" t="s">
        <v>54</v>
      </c>
      <c r="C30" s="45" t="s">
        <v>74</v>
      </c>
      <c r="D30" s="45" t="s">
        <v>39</v>
      </c>
      <c r="E30" s="46"/>
      <c r="F30" s="41">
        <v>0.3888888888888889</v>
      </c>
      <c r="G30" s="41">
        <v>0.44930555555555557</v>
      </c>
      <c r="H30" s="41">
        <v>0</v>
      </c>
      <c r="I30" s="41">
        <f t="shared" si="3"/>
        <v>0.060416666666666674</v>
      </c>
      <c r="J30" s="47"/>
      <c r="K30" s="48"/>
      <c r="L30" s="31"/>
      <c r="M30" s="31"/>
      <c r="N30" s="31">
        <v>10</v>
      </c>
      <c r="O30" s="31">
        <v>15</v>
      </c>
      <c r="P30" s="31">
        <v>0</v>
      </c>
      <c r="Q30" s="31">
        <v>0</v>
      </c>
      <c r="R30" s="31">
        <v>0</v>
      </c>
      <c r="S30" s="31">
        <v>15</v>
      </c>
      <c r="T30" s="31">
        <v>20</v>
      </c>
      <c r="U30" s="31">
        <v>20</v>
      </c>
      <c r="V30" s="31">
        <v>10</v>
      </c>
      <c r="W30" s="31">
        <v>15</v>
      </c>
      <c r="X30" s="31">
        <v>10</v>
      </c>
      <c r="Y30" s="32">
        <v>15</v>
      </c>
      <c r="Z30" s="43">
        <f t="shared" si="1"/>
        <v>130</v>
      </c>
      <c r="AA30" s="33">
        <f t="shared" si="4"/>
        <v>130</v>
      </c>
      <c r="AB30" s="104" t="s">
        <v>130</v>
      </c>
      <c r="AC30" s="52"/>
    </row>
    <row r="31" spans="1:29" s="49" customFormat="1" ht="15" customHeight="1" hidden="1" thickBot="1">
      <c r="A31" s="31">
        <v>201</v>
      </c>
      <c r="B31" s="56" t="s">
        <v>54</v>
      </c>
      <c r="C31" s="45" t="s">
        <v>73</v>
      </c>
      <c r="D31" s="45" t="s">
        <v>39</v>
      </c>
      <c r="E31" s="46"/>
      <c r="F31" s="41">
        <v>0.3819444444444444</v>
      </c>
      <c r="G31" s="41">
        <v>0.4770833333333333</v>
      </c>
      <c r="H31" s="41">
        <v>0</v>
      </c>
      <c r="I31" s="41">
        <f t="shared" si="3"/>
        <v>0.09513888888888888</v>
      </c>
      <c r="J31" s="47"/>
      <c r="K31" s="48"/>
      <c r="L31" s="31"/>
      <c r="M31" s="31"/>
      <c r="N31" s="31">
        <v>10</v>
      </c>
      <c r="O31" s="31">
        <v>15</v>
      </c>
      <c r="P31" s="31">
        <v>14</v>
      </c>
      <c r="Q31" s="31">
        <v>0</v>
      </c>
      <c r="R31" s="31">
        <v>10</v>
      </c>
      <c r="S31" s="31">
        <v>0</v>
      </c>
      <c r="T31" s="31">
        <v>0</v>
      </c>
      <c r="U31" s="31">
        <v>15</v>
      </c>
      <c r="V31" s="31">
        <v>10</v>
      </c>
      <c r="W31" s="31">
        <v>30</v>
      </c>
      <c r="X31" s="31">
        <v>10</v>
      </c>
      <c r="Y31" s="32">
        <v>15</v>
      </c>
      <c r="Z31" s="43">
        <f t="shared" si="1"/>
        <v>129</v>
      </c>
      <c r="AA31" s="33">
        <f t="shared" si="4"/>
        <v>129</v>
      </c>
      <c r="AB31" s="104" t="s">
        <v>130</v>
      </c>
      <c r="AC31" s="52"/>
    </row>
    <row r="32" spans="1:29" s="49" customFormat="1" ht="15" customHeight="1" hidden="1" thickBot="1">
      <c r="A32" s="31">
        <v>229</v>
      </c>
      <c r="B32" s="45" t="s">
        <v>54</v>
      </c>
      <c r="C32" s="45">
        <v>1560</v>
      </c>
      <c r="D32" s="45" t="s">
        <v>39</v>
      </c>
      <c r="E32" s="46"/>
      <c r="F32" s="41">
        <v>0.5694444444444444</v>
      </c>
      <c r="G32" s="41">
        <v>0.6798611111111111</v>
      </c>
      <c r="H32" s="41">
        <v>0.041666666666666664</v>
      </c>
      <c r="I32" s="41">
        <f t="shared" si="3"/>
        <v>0.06875000000000006</v>
      </c>
      <c r="J32" s="47"/>
      <c r="K32" s="48"/>
      <c r="L32" s="31"/>
      <c r="M32" s="31"/>
      <c r="N32" s="31">
        <v>10</v>
      </c>
      <c r="O32" s="31">
        <v>15</v>
      </c>
      <c r="P32" s="31">
        <v>15</v>
      </c>
      <c r="Q32" s="31">
        <v>5</v>
      </c>
      <c r="R32" s="31" t="s">
        <v>45</v>
      </c>
      <c r="S32" s="31">
        <v>0</v>
      </c>
      <c r="T32" s="31">
        <v>0</v>
      </c>
      <c r="U32" s="31">
        <v>17</v>
      </c>
      <c r="V32" s="31">
        <v>10</v>
      </c>
      <c r="W32" s="31">
        <v>30</v>
      </c>
      <c r="X32" s="31">
        <v>10</v>
      </c>
      <c r="Y32" s="32">
        <v>15</v>
      </c>
      <c r="Z32" s="43">
        <f t="shared" si="1"/>
        <v>127</v>
      </c>
      <c r="AA32" s="33">
        <f t="shared" si="4"/>
        <v>127</v>
      </c>
      <c r="AB32" s="103">
        <v>4</v>
      </c>
      <c r="AC32" s="52"/>
    </row>
    <row r="33" spans="1:29" s="49" customFormat="1" ht="15" customHeight="1" hidden="1" thickBot="1">
      <c r="A33" s="31">
        <v>207</v>
      </c>
      <c r="B33" s="45" t="s">
        <v>54</v>
      </c>
      <c r="C33" s="45" t="s">
        <v>79</v>
      </c>
      <c r="D33" s="45" t="s">
        <v>39</v>
      </c>
      <c r="E33" s="46"/>
      <c r="F33" s="41">
        <v>0.4305555555555556</v>
      </c>
      <c r="G33" s="41">
        <v>0.513888888888889</v>
      </c>
      <c r="H33" s="41">
        <v>0</v>
      </c>
      <c r="I33" s="41">
        <f t="shared" si="3"/>
        <v>0.08333333333333337</v>
      </c>
      <c r="J33" s="47"/>
      <c r="K33" s="48"/>
      <c r="L33" s="31"/>
      <c r="M33" s="31"/>
      <c r="N33" s="31">
        <v>10</v>
      </c>
      <c r="O33" s="31">
        <v>15</v>
      </c>
      <c r="P33" s="31">
        <v>0</v>
      </c>
      <c r="Q33" s="31">
        <v>5</v>
      </c>
      <c r="R33" s="31">
        <v>10</v>
      </c>
      <c r="S33" s="31">
        <v>0</v>
      </c>
      <c r="T33" s="31">
        <v>0</v>
      </c>
      <c r="U33" s="31">
        <v>30</v>
      </c>
      <c r="V33" s="31">
        <v>10</v>
      </c>
      <c r="W33" s="31">
        <v>27</v>
      </c>
      <c r="X33" s="31">
        <v>10</v>
      </c>
      <c r="Y33" s="32">
        <v>10</v>
      </c>
      <c r="Z33" s="43">
        <f t="shared" si="1"/>
        <v>127</v>
      </c>
      <c r="AA33" s="33">
        <f t="shared" si="4"/>
        <v>127</v>
      </c>
      <c r="AB33" s="103">
        <v>5</v>
      </c>
      <c r="AC33" s="52"/>
    </row>
    <row r="34" spans="1:29" s="49" customFormat="1" ht="15" customHeight="1" hidden="1" thickBot="1">
      <c r="A34" s="31">
        <v>214</v>
      </c>
      <c r="B34" s="45" t="s">
        <v>54</v>
      </c>
      <c r="C34" s="45">
        <v>143</v>
      </c>
      <c r="D34" s="45" t="s">
        <v>39</v>
      </c>
      <c r="E34" s="46"/>
      <c r="F34" s="41">
        <v>0.4791666666666667</v>
      </c>
      <c r="G34" s="41">
        <v>0.5833333333333334</v>
      </c>
      <c r="H34" s="41">
        <v>0.013888888888888888</v>
      </c>
      <c r="I34" s="41">
        <f t="shared" si="3"/>
        <v>0.09027777777777779</v>
      </c>
      <c r="J34" s="47"/>
      <c r="K34" s="48"/>
      <c r="L34" s="31"/>
      <c r="M34" s="31">
        <v>-10</v>
      </c>
      <c r="N34" s="31">
        <v>10</v>
      </c>
      <c r="O34" s="31">
        <v>15</v>
      </c>
      <c r="P34" s="31">
        <v>14</v>
      </c>
      <c r="Q34" s="31">
        <v>5</v>
      </c>
      <c r="R34" s="31">
        <v>0</v>
      </c>
      <c r="S34" s="31">
        <v>0</v>
      </c>
      <c r="T34" s="31">
        <v>10</v>
      </c>
      <c r="U34" s="31">
        <v>20</v>
      </c>
      <c r="V34" s="31">
        <v>10</v>
      </c>
      <c r="W34" s="31">
        <v>24</v>
      </c>
      <c r="X34" s="31">
        <v>10</v>
      </c>
      <c r="Y34" s="32">
        <v>15</v>
      </c>
      <c r="Z34" s="43">
        <f t="shared" si="1"/>
        <v>123</v>
      </c>
      <c r="AA34" s="33">
        <f t="shared" si="4"/>
        <v>123</v>
      </c>
      <c r="AB34" s="103">
        <v>6</v>
      </c>
      <c r="AC34" s="52"/>
    </row>
    <row r="35" spans="1:29" s="49" customFormat="1" ht="15" customHeight="1" hidden="1" thickBot="1">
      <c r="A35" s="31">
        <v>218</v>
      </c>
      <c r="B35" s="56" t="s">
        <v>54</v>
      </c>
      <c r="C35" s="45" t="s">
        <v>88</v>
      </c>
      <c r="D35" s="45" t="s">
        <v>39</v>
      </c>
      <c r="E35" s="46"/>
      <c r="F35" s="41">
        <v>0.5208333333333334</v>
      </c>
      <c r="G35" s="41">
        <v>0.6326388888888889</v>
      </c>
      <c r="H35" s="41">
        <v>0</v>
      </c>
      <c r="I35" s="41">
        <f t="shared" si="3"/>
        <v>0.11180555555555549</v>
      </c>
      <c r="J35" s="47"/>
      <c r="K35" s="48"/>
      <c r="L35" s="31">
        <v>-11</v>
      </c>
      <c r="M35" s="31"/>
      <c r="N35" s="31">
        <v>10</v>
      </c>
      <c r="O35" s="31">
        <v>15</v>
      </c>
      <c r="P35" s="31">
        <v>10</v>
      </c>
      <c r="Q35" s="31">
        <v>10</v>
      </c>
      <c r="R35" s="31">
        <v>10</v>
      </c>
      <c r="S35" s="31">
        <v>0</v>
      </c>
      <c r="T35" s="31">
        <v>0</v>
      </c>
      <c r="U35" s="31">
        <v>15</v>
      </c>
      <c r="V35" s="31">
        <v>10</v>
      </c>
      <c r="W35" s="31">
        <v>27</v>
      </c>
      <c r="X35" s="31">
        <v>10</v>
      </c>
      <c r="Y35" s="32">
        <v>15</v>
      </c>
      <c r="Z35" s="43">
        <f t="shared" si="1"/>
        <v>132</v>
      </c>
      <c r="AA35" s="33">
        <f t="shared" si="4"/>
        <v>121</v>
      </c>
      <c r="AB35" s="103" t="s">
        <v>130</v>
      </c>
      <c r="AC35" s="52"/>
    </row>
    <row r="36" spans="1:29" s="49" customFormat="1" ht="15" customHeight="1" hidden="1" thickBot="1">
      <c r="A36" s="31">
        <v>210</v>
      </c>
      <c r="B36" s="45" t="s">
        <v>54</v>
      </c>
      <c r="C36" s="45">
        <v>80</v>
      </c>
      <c r="D36" s="45" t="s">
        <v>39</v>
      </c>
      <c r="E36" s="46"/>
      <c r="F36" s="41">
        <v>0.47222222222222227</v>
      </c>
      <c r="G36" s="41">
        <v>0.5868055555555556</v>
      </c>
      <c r="H36" s="41">
        <v>0</v>
      </c>
      <c r="I36" s="41">
        <f t="shared" si="3"/>
        <v>0.11458333333333331</v>
      </c>
      <c r="J36" s="47"/>
      <c r="K36" s="48"/>
      <c r="L36" s="31">
        <v>-13</v>
      </c>
      <c r="M36" s="31">
        <v>-5</v>
      </c>
      <c r="N36" s="31">
        <v>10</v>
      </c>
      <c r="O36" s="31">
        <v>15</v>
      </c>
      <c r="P36" s="31">
        <v>13</v>
      </c>
      <c r="Q36" s="31">
        <v>5</v>
      </c>
      <c r="R36" s="31">
        <v>0</v>
      </c>
      <c r="S36" s="31">
        <v>0</v>
      </c>
      <c r="T36" s="31">
        <v>10</v>
      </c>
      <c r="U36" s="31">
        <v>20</v>
      </c>
      <c r="V36" s="31">
        <v>10</v>
      </c>
      <c r="W36" s="31">
        <v>24</v>
      </c>
      <c r="X36" s="31">
        <v>10</v>
      </c>
      <c r="Y36" s="32">
        <v>15</v>
      </c>
      <c r="Z36" s="43">
        <f t="shared" si="1"/>
        <v>127</v>
      </c>
      <c r="AA36" s="33">
        <f>Z36+L36</f>
        <v>114</v>
      </c>
      <c r="AB36" s="103">
        <v>7</v>
      </c>
      <c r="AC36" s="87"/>
    </row>
    <row r="37" spans="1:29" s="49" customFormat="1" ht="15" customHeight="1" hidden="1" thickBot="1">
      <c r="A37" s="31">
        <v>204</v>
      </c>
      <c r="B37" s="56" t="s">
        <v>54</v>
      </c>
      <c r="C37" s="45" t="s">
        <v>76</v>
      </c>
      <c r="D37" s="45" t="s">
        <v>39</v>
      </c>
      <c r="E37" s="46"/>
      <c r="F37" s="41">
        <v>0.40972222222222227</v>
      </c>
      <c r="G37" s="41">
        <v>0.48680555555555555</v>
      </c>
      <c r="H37" s="41">
        <v>0</v>
      </c>
      <c r="I37" s="41">
        <f t="shared" si="3"/>
        <v>0.07708333333333328</v>
      </c>
      <c r="J37" s="47"/>
      <c r="K37" s="48"/>
      <c r="L37" s="31"/>
      <c r="M37" s="31"/>
      <c r="N37" s="31">
        <v>10</v>
      </c>
      <c r="O37" s="31">
        <v>15</v>
      </c>
      <c r="P37" s="31">
        <v>11</v>
      </c>
      <c r="Q37" s="31">
        <v>5</v>
      </c>
      <c r="R37" s="31">
        <v>0</v>
      </c>
      <c r="S37" s="31">
        <v>0</v>
      </c>
      <c r="T37" s="31">
        <v>0</v>
      </c>
      <c r="U37" s="31">
        <v>20</v>
      </c>
      <c r="V37" s="31">
        <v>10</v>
      </c>
      <c r="W37" s="31">
        <v>24</v>
      </c>
      <c r="X37" s="31">
        <v>0</v>
      </c>
      <c r="Y37" s="32">
        <v>15</v>
      </c>
      <c r="Z37" s="43">
        <f t="shared" si="1"/>
        <v>110</v>
      </c>
      <c r="AA37" s="33">
        <f>Z37+L37</f>
        <v>110</v>
      </c>
      <c r="AB37" s="104">
        <v>8</v>
      </c>
      <c r="AC37" s="87"/>
    </row>
    <row r="38" spans="1:29" s="49" customFormat="1" ht="15" customHeight="1" hidden="1" thickBot="1">
      <c r="A38" s="31">
        <v>227</v>
      </c>
      <c r="B38" s="45" t="s">
        <v>54</v>
      </c>
      <c r="C38" s="45" t="s">
        <v>97</v>
      </c>
      <c r="D38" s="45" t="s">
        <v>39</v>
      </c>
      <c r="E38" s="46"/>
      <c r="F38" s="41">
        <v>0.5694444444444444</v>
      </c>
      <c r="G38" s="41">
        <v>0.6826388888888889</v>
      </c>
      <c r="H38" s="41">
        <v>0</v>
      </c>
      <c r="I38" s="41">
        <f t="shared" si="3"/>
        <v>0.11319444444444449</v>
      </c>
      <c r="J38" s="47"/>
      <c r="K38" s="48"/>
      <c r="L38" s="31">
        <v>-12</v>
      </c>
      <c r="M38" s="31"/>
      <c r="N38" s="31">
        <v>10</v>
      </c>
      <c r="O38" s="31">
        <v>15</v>
      </c>
      <c r="P38" s="31">
        <v>11</v>
      </c>
      <c r="Q38" s="31">
        <v>5</v>
      </c>
      <c r="R38" s="31">
        <v>0</v>
      </c>
      <c r="S38" s="31">
        <v>0</v>
      </c>
      <c r="T38" s="31">
        <v>0</v>
      </c>
      <c r="U38" s="31">
        <v>17</v>
      </c>
      <c r="V38" s="31">
        <v>10</v>
      </c>
      <c r="W38" s="31">
        <v>22</v>
      </c>
      <c r="X38" s="31">
        <v>10</v>
      </c>
      <c r="Y38" s="32">
        <v>15</v>
      </c>
      <c r="Z38" s="43">
        <f t="shared" si="1"/>
        <v>115</v>
      </c>
      <c r="AA38" s="33">
        <f>Z38+L38</f>
        <v>103</v>
      </c>
      <c r="AB38" s="103">
        <v>9</v>
      </c>
      <c r="AC38" s="87"/>
    </row>
    <row r="39" spans="1:29" s="49" customFormat="1" ht="15" customHeight="1" hidden="1" thickBot="1">
      <c r="A39" s="31">
        <v>208</v>
      </c>
      <c r="B39" s="56" t="s">
        <v>54</v>
      </c>
      <c r="C39" s="45" t="s">
        <v>80</v>
      </c>
      <c r="D39" s="45" t="s">
        <v>39</v>
      </c>
      <c r="E39" s="46"/>
      <c r="F39" s="41">
        <v>0.4444444444444444</v>
      </c>
      <c r="G39" s="41">
        <v>0.51875</v>
      </c>
      <c r="H39" s="41">
        <v>0.013888888888888888</v>
      </c>
      <c r="I39" s="41">
        <f t="shared" si="3"/>
        <v>0.060416666666666737</v>
      </c>
      <c r="J39" s="47"/>
      <c r="K39" s="48"/>
      <c r="L39" s="31"/>
      <c r="M39" s="31">
        <v>-2</v>
      </c>
      <c r="N39" s="31">
        <v>10</v>
      </c>
      <c r="O39" s="31">
        <v>15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20</v>
      </c>
      <c r="V39" s="31">
        <v>10</v>
      </c>
      <c r="W39" s="31">
        <v>24</v>
      </c>
      <c r="X39" s="31">
        <v>10</v>
      </c>
      <c r="Y39" s="32">
        <v>15</v>
      </c>
      <c r="Z39" s="43">
        <f t="shared" si="1"/>
        <v>102</v>
      </c>
      <c r="AA39" s="33">
        <f>Z39+L39</f>
        <v>102</v>
      </c>
      <c r="AB39" s="103" t="s">
        <v>131</v>
      </c>
      <c r="AC39" s="86" t="s">
        <v>138</v>
      </c>
    </row>
    <row r="40" spans="1:29" s="49" customFormat="1" ht="15" customHeight="1" hidden="1" thickBot="1">
      <c r="A40" s="31">
        <v>209</v>
      </c>
      <c r="B40" s="56" t="s">
        <v>54</v>
      </c>
      <c r="C40" s="45" t="s">
        <v>81</v>
      </c>
      <c r="D40" s="45" t="s">
        <v>39</v>
      </c>
      <c r="E40" s="46"/>
      <c r="F40" s="41">
        <v>0.46527777777777773</v>
      </c>
      <c r="G40" s="41">
        <v>0.6534722222222222</v>
      </c>
      <c r="H40" s="41">
        <v>0</v>
      </c>
      <c r="I40" s="41">
        <f t="shared" si="3"/>
        <v>0.1881944444444445</v>
      </c>
      <c r="J40" s="47"/>
      <c r="K40" s="48"/>
      <c r="L40" s="51" t="s">
        <v>135</v>
      </c>
      <c r="M40" s="31"/>
      <c r="N40" s="31">
        <v>10</v>
      </c>
      <c r="O40" s="31">
        <v>15</v>
      </c>
      <c r="P40" s="31">
        <v>2</v>
      </c>
      <c r="Q40" s="31">
        <v>5</v>
      </c>
      <c r="R40" s="31">
        <v>0</v>
      </c>
      <c r="S40" s="31">
        <v>0</v>
      </c>
      <c r="T40" s="31">
        <v>0</v>
      </c>
      <c r="U40" s="31">
        <v>17</v>
      </c>
      <c r="V40" s="31">
        <v>10</v>
      </c>
      <c r="W40" s="31">
        <v>27</v>
      </c>
      <c r="X40" s="31">
        <v>10</v>
      </c>
      <c r="Y40" s="32">
        <v>5</v>
      </c>
      <c r="Z40" s="43">
        <f t="shared" si="1"/>
        <v>101</v>
      </c>
      <c r="AA40" s="33">
        <f>Z40</f>
        <v>101</v>
      </c>
      <c r="AB40" s="103" t="s">
        <v>131</v>
      </c>
      <c r="AC40" s="86" t="s">
        <v>138</v>
      </c>
    </row>
    <row r="41" spans="1:29" s="49" customFormat="1" ht="15" customHeight="1" hidden="1" thickBot="1">
      <c r="A41" s="31">
        <v>221</v>
      </c>
      <c r="B41" s="56" t="s">
        <v>54</v>
      </c>
      <c r="C41" s="45" t="s">
        <v>91</v>
      </c>
      <c r="D41" s="45" t="s">
        <v>39</v>
      </c>
      <c r="E41" s="46"/>
      <c r="F41" s="41">
        <v>0.5416666666666666</v>
      </c>
      <c r="G41" s="41">
        <v>0.6826388888888889</v>
      </c>
      <c r="H41" s="41">
        <v>0</v>
      </c>
      <c r="I41" s="41">
        <f>G41-F41-H41</f>
        <v>0.14097222222222228</v>
      </c>
      <c r="J41" s="47"/>
      <c r="K41" s="48"/>
      <c r="L41" s="51" t="s">
        <v>135</v>
      </c>
      <c r="M41" s="31"/>
      <c r="N41" s="31">
        <v>10</v>
      </c>
      <c r="O41" s="31">
        <v>15</v>
      </c>
      <c r="P41" s="31">
        <v>15</v>
      </c>
      <c r="Q41" s="31">
        <v>5</v>
      </c>
      <c r="R41" s="31">
        <v>10</v>
      </c>
      <c r="S41" s="31">
        <v>15</v>
      </c>
      <c r="T41" s="31">
        <v>20</v>
      </c>
      <c r="U41" s="31">
        <v>20</v>
      </c>
      <c r="V41" s="31">
        <v>10</v>
      </c>
      <c r="W41" s="31">
        <v>27</v>
      </c>
      <c r="X41" s="31">
        <v>10</v>
      </c>
      <c r="Y41" s="32">
        <v>15</v>
      </c>
      <c r="Z41" s="43">
        <f>SUM(M41:Y41)</f>
        <v>172</v>
      </c>
      <c r="AA41" s="33">
        <f>Z41</f>
        <v>172</v>
      </c>
      <c r="AB41" s="103" t="s">
        <v>129</v>
      </c>
      <c r="AC41" s="87" t="s">
        <v>137</v>
      </c>
    </row>
    <row r="42" spans="1:29" s="49" customFormat="1" ht="15" customHeight="1" hidden="1" thickBot="1">
      <c r="A42" s="31">
        <v>217</v>
      </c>
      <c r="B42" s="56" t="s">
        <v>54</v>
      </c>
      <c r="C42" s="45" t="s">
        <v>87</v>
      </c>
      <c r="D42" s="45" t="s">
        <v>39</v>
      </c>
      <c r="E42" s="46"/>
      <c r="F42" s="41">
        <v>0.5069444444444444</v>
      </c>
      <c r="G42" s="41">
        <v>0.6354166666666666</v>
      </c>
      <c r="H42" s="41">
        <v>0.006944444444444444</v>
      </c>
      <c r="I42" s="41">
        <f>G42-F42-H42</f>
        <v>0.12152777777777776</v>
      </c>
      <c r="J42" s="47"/>
      <c r="K42" s="48"/>
      <c r="L42" s="51" t="s">
        <v>135</v>
      </c>
      <c r="M42" s="31">
        <v>-10</v>
      </c>
      <c r="N42" s="31">
        <v>10</v>
      </c>
      <c r="O42" s="31">
        <v>15</v>
      </c>
      <c r="P42" s="31">
        <v>10</v>
      </c>
      <c r="Q42" s="31">
        <v>10</v>
      </c>
      <c r="R42" s="31">
        <v>10</v>
      </c>
      <c r="S42" s="31">
        <v>0</v>
      </c>
      <c r="T42" s="31">
        <v>20</v>
      </c>
      <c r="U42" s="31">
        <v>20</v>
      </c>
      <c r="V42" s="31">
        <v>10</v>
      </c>
      <c r="W42" s="31">
        <v>30</v>
      </c>
      <c r="X42" s="31">
        <v>10</v>
      </c>
      <c r="Y42" s="32">
        <v>15</v>
      </c>
      <c r="Z42" s="43">
        <f>SUM(M42:Y42)</f>
        <v>150</v>
      </c>
      <c r="AA42" s="33">
        <f>Z42</f>
        <v>150</v>
      </c>
      <c r="AB42" s="103" t="s">
        <v>129</v>
      </c>
      <c r="AC42" s="87" t="s">
        <v>137</v>
      </c>
    </row>
    <row r="43" spans="1:29" s="49" customFormat="1" ht="15" customHeight="1" hidden="1" thickBot="1">
      <c r="A43" s="31">
        <v>212</v>
      </c>
      <c r="B43" s="45" t="s">
        <v>54</v>
      </c>
      <c r="C43" s="45" t="s">
        <v>83</v>
      </c>
      <c r="D43" s="45" t="s">
        <v>39</v>
      </c>
      <c r="E43" s="46"/>
      <c r="F43" s="41">
        <v>0.4791666666666667</v>
      </c>
      <c r="G43" s="41">
        <v>0.6006944444444444</v>
      </c>
      <c r="H43" s="41">
        <v>0</v>
      </c>
      <c r="I43" s="41">
        <f>G43-F43-H43</f>
        <v>0.12152777777777773</v>
      </c>
      <c r="J43" s="47"/>
      <c r="K43" s="48"/>
      <c r="L43" s="51" t="s">
        <v>135</v>
      </c>
      <c r="M43" s="31"/>
      <c r="N43" s="31">
        <v>10</v>
      </c>
      <c r="O43" s="31">
        <v>15</v>
      </c>
      <c r="P43" s="31">
        <v>1</v>
      </c>
      <c r="Q43" s="31">
        <v>0</v>
      </c>
      <c r="R43" s="31">
        <v>10</v>
      </c>
      <c r="S43" s="31">
        <v>0</v>
      </c>
      <c r="T43" s="31">
        <v>0</v>
      </c>
      <c r="U43" s="31">
        <v>20</v>
      </c>
      <c r="V43" s="31">
        <v>10</v>
      </c>
      <c r="W43" s="31">
        <v>24</v>
      </c>
      <c r="X43" s="31">
        <v>10</v>
      </c>
      <c r="Y43" s="32">
        <v>15</v>
      </c>
      <c r="Z43" s="43">
        <f>SUM(M43:Y43)</f>
        <v>115</v>
      </c>
      <c r="AA43" s="33">
        <f>Z43</f>
        <v>115</v>
      </c>
      <c r="AB43" s="103" t="s">
        <v>129</v>
      </c>
      <c r="AC43" s="87" t="s">
        <v>137</v>
      </c>
    </row>
    <row r="44" spans="1:29" s="49" customFormat="1" ht="15" customHeight="1" hidden="1" thickBot="1">
      <c r="A44" s="31">
        <v>224</v>
      </c>
      <c r="B44" s="56" t="s">
        <v>54</v>
      </c>
      <c r="C44" s="45" t="s">
        <v>94</v>
      </c>
      <c r="D44" s="45" t="s">
        <v>39</v>
      </c>
      <c r="E44" s="46"/>
      <c r="F44" s="41">
        <v>0.513888888888889</v>
      </c>
      <c r="G44" s="41">
        <v>0.65625</v>
      </c>
      <c r="H44" s="41">
        <v>0</v>
      </c>
      <c r="I44" s="41">
        <f>G44-F44-H44</f>
        <v>0.14236111111111105</v>
      </c>
      <c r="J44" s="47"/>
      <c r="K44" s="48"/>
      <c r="L44" s="51" t="s">
        <v>135</v>
      </c>
      <c r="M44" s="31"/>
      <c r="N44" s="31">
        <v>10</v>
      </c>
      <c r="O44" s="31">
        <v>15</v>
      </c>
      <c r="P44" s="31">
        <v>14</v>
      </c>
      <c r="Q44" s="31">
        <v>10</v>
      </c>
      <c r="R44" s="31">
        <v>0</v>
      </c>
      <c r="S44" s="31">
        <v>0</v>
      </c>
      <c r="T44" s="31">
        <v>20</v>
      </c>
      <c r="U44" s="31">
        <v>15</v>
      </c>
      <c r="V44" s="31">
        <v>10</v>
      </c>
      <c r="W44" s="31">
        <v>26</v>
      </c>
      <c r="X44" s="31">
        <v>10</v>
      </c>
      <c r="Y44" s="32">
        <v>15</v>
      </c>
      <c r="Z44" s="43">
        <f>SUM(M44:Y44)</f>
        <v>145</v>
      </c>
      <c r="AA44" s="33">
        <f>Z44</f>
        <v>145</v>
      </c>
      <c r="AB44" s="103" t="s">
        <v>129</v>
      </c>
      <c r="AC44" s="87" t="s">
        <v>137</v>
      </c>
    </row>
    <row r="45" spans="1:29" s="49" customFormat="1" ht="15" customHeight="1" hidden="1" thickBot="1">
      <c r="A45" s="31">
        <v>205</v>
      </c>
      <c r="B45" s="56" t="s">
        <v>54</v>
      </c>
      <c r="C45" s="45" t="s">
        <v>77</v>
      </c>
      <c r="D45" s="45" t="s">
        <v>39</v>
      </c>
      <c r="E45" s="46"/>
      <c r="F45" s="41">
        <v>0.4166666666666667</v>
      </c>
      <c r="G45" s="41">
        <v>0.5416666666666666</v>
      </c>
      <c r="H45" s="41">
        <v>0.005555555555555556</v>
      </c>
      <c r="I45" s="41">
        <f>G45-F45-H45</f>
        <v>0.1194444444444444</v>
      </c>
      <c r="J45" s="47"/>
      <c r="K45" s="48"/>
      <c r="L45" s="51" t="s">
        <v>135</v>
      </c>
      <c r="M45" s="31">
        <v>-5</v>
      </c>
      <c r="N45" s="31">
        <v>10</v>
      </c>
      <c r="O45" s="31">
        <v>15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20</v>
      </c>
      <c r="V45" s="31">
        <v>10</v>
      </c>
      <c r="W45" s="31">
        <v>27</v>
      </c>
      <c r="X45" s="31">
        <v>10</v>
      </c>
      <c r="Y45" s="32">
        <v>15</v>
      </c>
      <c r="Z45" s="43">
        <f>SUM(M45:Y45)</f>
        <v>102</v>
      </c>
      <c r="AA45" s="33">
        <f>Z45</f>
        <v>102</v>
      </c>
      <c r="AB45" s="104" t="s">
        <v>129</v>
      </c>
      <c r="AC45" s="87" t="s">
        <v>137</v>
      </c>
    </row>
    <row r="46" spans="1:29" s="49" customFormat="1" ht="15" customHeight="1" hidden="1" thickBot="1">
      <c r="A46" s="31">
        <v>225</v>
      </c>
      <c r="B46" s="45" t="s">
        <v>54</v>
      </c>
      <c r="C46" s="45" t="s">
        <v>95</v>
      </c>
      <c r="D46" s="45" t="s">
        <v>39</v>
      </c>
      <c r="E46" s="46"/>
      <c r="F46" s="41">
        <v>0.53125</v>
      </c>
      <c r="G46" s="41">
        <v>0.6916666666666668</v>
      </c>
      <c r="H46" s="41">
        <v>0</v>
      </c>
      <c r="I46" s="41">
        <f t="shared" si="3"/>
        <v>0.16041666666666676</v>
      </c>
      <c r="J46" s="47"/>
      <c r="K46" s="48"/>
      <c r="L46" s="51" t="s">
        <v>135</v>
      </c>
      <c r="M46" s="31"/>
      <c r="N46" s="31">
        <v>10</v>
      </c>
      <c r="O46" s="31">
        <v>15</v>
      </c>
      <c r="P46" s="31">
        <v>4</v>
      </c>
      <c r="Q46" s="31">
        <v>0</v>
      </c>
      <c r="R46" s="31">
        <v>0</v>
      </c>
      <c r="S46" s="31">
        <v>0</v>
      </c>
      <c r="T46" s="31">
        <v>24</v>
      </c>
      <c r="U46" s="31">
        <v>12</v>
      </c>
      <c r="V46" s="31">
        <v>10</v>
      </c>
      <c r="W46" s="31">
        <v>0</v>
      </c>
      <c r="X46" s="31">
        <v>10</v>
      </c>
      <c r="Y46" s="32">
        <v>15</v>
      </c>
      <c r="Z46" s="108">
        <f t="shared" si="1"/>
        <v>100</v>
      </c>
      <c r="AA46" s="109">
        <f>Z46</f>
        <v>100</v>
      </c>
      <c r="AB46" s="103" t="s">
        <v>129</v>
      </c>
      <c r="AC46" s="87" t="s">
        <v>137</v>
      </c>
    </row>
    <row r="47" spans="2:29" s="60" customFormat="1" ht="15" customHeight="1">
      <c r="B47" s="67"/>
      <c r="C47" s="67"/>
      <c r="D47" s="67"/>
      <c r="L47" s="61"/>
      <c r="M47" s="61"/>
      <c r="Y47" s="61"/>
      <c r="AC47" s="61"/>
    </row>
    <row r="48" spans="2:29" s="60" customFormat="1" ht="15" customHeight="1">
      <c r="B48" s="67"/>
      <c r="C48" s="67"/>
      <c r="D48" s="67"/>
      <c r="L48" s="61"/>
      <c r="M48" s="61"/>
      <c r="Y48" s="61"/>
      <c r="AC48" s="61"/>
    </row>
    <row r="49" spans="2:29" s="60" customFormat="1" ht="15" customHeight="1">
      <c r="B49" s="67" t="s">
        <v>41</v>
      </c>
      <c r="C49" s="67"/>
      <c r="D49" s="67" t="s">
        <v>42</v>
      </c>
      <c r="L49" s="61"/>
      <c r="M49" s="61"/>
      <c r="Y49" s="61"/>
      <c r="AC49" s="61"/>
    </row>
    <row r="50" spans="2:29" s="60" customFormat="1" ht="24.75" customHeight="1">
      <c r="B50" s="67"/>
      <c r="C50" s="67"/>
      <c r="D50" s="67"/>
      <c r="L50" s="61"/>
      <c r="M50" s="61"/>
      <c r="Y50" s="61"/>
      <c r="AC50" s="61"/>
    </row>
    <row r="51" spans="2:29" s="60" customFormat="1" ht="24.75" customHeight="1">
      <c r="B51" s="67"/>
      <c r="C51" s="67"/>
      <c r="D51" s="67"/>
      <c r="L51" s="61"/>
      <c r="M51" s="61"/>
      <c r="Y51" s="61"/>
      <c r="AC51" s="1"/>
    </row>
    <row r="52" spans="2:29" s="60" customFormat="1" ht="24.75" customHeight="1">
      <c r="B52" s="67"/>
      <c r="C52" s="67"/>
      <c r="D52" s="67"/>
      <c r="L52" s="61"/>
      <c r="M52" s="61"/>
      <c r="Y52" s="61"/>
      <c r="AC52" s="1"/>
    </row>
    <row r="53" spans="2:29" s="60" customFormat="1" ht="12.75">
      <c r="B53" s="67"/>
      <c r="C53" s="67"/>
      <c r="D53" s="67"/>
      <c r="L53" s="61"/>
      <c r="M53" s="61"/>
      <c r="Y53" s="61"/>
      <c r="AC53" s="1"/>
    </row>
  </sheetData>
  <mergeCells count="13">
    <mergeCell ref="AC9:AC11"/>
    <mergeCell ref="B7:C7"/>
    <mergeCell ref="A9:E9"/>
    <mergeCell ref="A10:E10"/>
    <mergeCell ref="B8:AB8"/>
    <mergeCell ref="Z9:Z11"/>
    <mergeCell ref="AA9:AA11"/>
    <mergeCell ref="AB9:AB11"/>
    <mergeCell ref="B1:AB1"/>
    <mergeCell ref="B3:AB3"/>
    <mergeCell ref="B4:AB4"/>
    <mergeCell ref="B6:C6"/>
    <mergeCell ref="B5:AB5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4.00390625" style="0" bestFit="1" customWidth="1"/>
    <col min="2" max="2" width="18.75390625" style="4" customWidth="1"/>
    <col min="3" max="3" width="9.125" style="4" bestFit="1" customWidth="1"/>
    <col min="4" max="4" width="13.25390625" style="4" hidden="1" customWidth="1"/>
    <col min="5" max="5" width="3.25390625" style="0" hidden="1" customWidth="1"/>
    <col min="6" max="7" width="8.125" style="0" bestFit="1" customWidth="1"/>
    <col min="8" max="8" width="8.125" style="0" customWidth="1"/>
    <col min="9" max="9" width="9.75390625" style="0" customWidth="1"/>
    <col min="10" max="10" width="9.75390625" style="0" hidden="1" customWidth="1"/>
    <col min="11" max="11" width="3.00390625" style="0" hidden="1" customWidth="1"/>
    <col min="12" max="12" width="7.375" style="0" bestFit="1" customWidth="1"/>
    <col min="13" max="13" width="3.75390625" style="0" customWidth="1"/>
    <col min="14" max="14" width="4.375" style="0" customWidth="1"/>
    <col min="15" max="15" width="5.00390625" style="1" customWidth="1"/>
    <col min="16" max="16" width="5.125" style="0" customWidth="1"/>
    <col min="17" max="23" width="4.375" style="0" customWidth="1"/>
    <col min="24" max="24" width="4.375" style="0" hidden="1" customWidth="1"/>
    <col min="25" max="27" width="4.375" style="0" customWidth="1"/>
    <col min="28" max="28" width="11.375" style="1" bestFit="1" customWidth="1"/>
    <col min="29" max="29" width="14.125" style="1" customWidth="1"/>
  </cols>
  <sheetData>
    <row r="1" spans="2:29" ht="23.25">
      <c r="B1" s="72" t="s">
        <v>133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/>
    </row>
    <row r="2" spans="2:29" ht="8.2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2:28" s="3" customFormat="1" ht="18.75">
      <c r="B3" s="71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2:28" s="3" customFormat="1" ht="18.75">
      <c r="B4" s="71" t="s">
        <v>28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2:28" s="3" customFormat="1" ht="18.75">
      <c r="B5" s="79">
        <v>39346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2:29" s="3" customFormat="1" ht="18.75">
      <c r="B6" s="75" t="s">
        <v>30</v>
      </c>
      <c r="C6" s="76"/>
      <c r="D6" s="27">
        <v>0.1111111111111111</v>
      </c>
      <c r="E6" s="24"/>
      <c r="F6" s="27">
        <v>0.1111111111111111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2:29" s="3" customFormat="1" ht="18.75">
      <c r="B7" s="75" t="s">
        <v>31</v>
      </c>
      <c r="C7" s="76"/>
      <c r="D7" s="27">
        <v>0.09027777777777778</v>
      </c>
      <c r="E7" s="24"/>
      <c r="F7" s="27">
        <v>0.09027777777777778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2:29" ht="13.5" thickBot="1"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2"/>
      <c r="AC8"/>
    </row>
    <row r="9" spans="1:29" s="10" customFormat="1" ht="12.75">
      <c r="A9" s="77" t="s">
        <v>5</v>
      </c>
      <c r="B9" s="78"/>
      <c r="C9" s="78"/>
      <c r="D9" s="78"/>
      <c r="E9" s="80"/>
      <c r="F9" s="9"/>
      <c r="G9" s="13"/>
      <c r="H9" s="13"/>
      <c r="I9" s="13"/>
      <c r="J9" s="13"/>
      <c r="K9" s="13"/>
      <c r="L9" s="13"/>
      <c r="M9" s="13"/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3</v>
      </c>
      <c r="U9" s="18">
        <v>3</v>
      </c>
      <c r="V9" s="18">
        <v>3</v>
      </c>
      <c r="W9" s="18">
        <v>3</v>
      </c>
      <c r="X9" s="18">
        <v>2</v>
      </c>
      <c r="Y9" s="89">
        <v>4</v>
      </c>
      <c r="Z9" s="95" t="s">
        <v>21</v>
      </c>
      <c r="AA9" s="96" t="s">
        <v>22</v>
      </c>
      <c r="AB9" s="90" t="s">
        <v>4</v>
      </c>
      <c r="AC9" s="68" t="s">
        <v>136</v>
      </c>
    </row>
    <row r="10" spans="1:29" s="10" customFormat="1" ht="13.5" customHeight="1" thickBot="1">
      <c r="A10" s="73" t="s">
        <v>0</v>
      </c>
      <c r="B10" s="74"/>
      <c r="C10" s="74"/>
      <c r="D10" s="74"/>
      <c r="E10" s="81"/>
      <c r="F10" s="14"/>
      <c r="G10" s="15"/>
      <c r="H10" s="15"/>
      <c r="I10" s="15"/>
      <c r="J10" s="15"/>
      <c r="K10" s="15"/>
      <c r="L10" s="15"/>
      <c r="M10" s="15"/>
      <c r="N10" s="18">
        <v>1</v>
      </c>
      <c r="O10" s="18">
        <v>2</v>
      </c>
      <c r="P10" s="18">
        <v>3</v>
      </c>
      <c r="Q10" s="18">
        <v>4</v>
      </c>
      <c r="R10" s="18">
        <v>5</v>
      </c>
      <c r="S10" s="18">
        <v>6</v>
      </c>
      <c r="T10" s="18">
        <v>7</v>
      </c>
      <c r="U10" s="18">
        <v>8</v>
      </c>
      <c r="V10" s="18">
        <v>9</v>
      </c>
      <c r="W10" s="18">
        <v>10</v>
      </c>
      <c r="X10" s="18">
        <v>11</v>
      </c>
      <c r="Y10" s="89">
        <v>11</v>
      </c>
      <c r="Z10" s="84"/>
      <c r="AA10" s="97"/>
      <c r="AB10" s="91"/>
      <c r="AC10" s="69"/>
    </row>
    <row r="11" spans="1:29" s="11" customFormat="1" ht="114" customHeight="1">
      <c r="A11" s="8" t="s">
        <v>29</v>
      </c>
      <c r="B11" s="2" t="s">
        <v>23</v>
      </c>
      <c r="C11" s="2" t="s">
        <v>1</v>
      </c>
      <c r="D11" s="2" t="s">
        <v>1</v>
      </c>
      <c r="E11" s="5" t="s">
        <v>3</v>
      </c>
      <c r="F11" s="17" t="s">
        <v>17</v>
      </c>
      <c r="G11" s="17" t="s">
        <v>18</v>
      </c>
      <c r="H11" s="17" t="s">
        <v>34</v>
      </c>
      <c r="I11" s="17" t="s">
        <v>19</v>
      </c>
      <c r="J11" s="29" t="s">
        <v>32</v>
      </c>
      <c r="K11" s="30" t="s">
        <v>33</v>
      </c>
      <c r="L11" s="50" t="s">
        <v>20</v>
      </c>
      <c r="M11" s="50" t="s">
        <v>47</v>
      </c>
      <c r="N11" s="20" t="s">
        <v>35</v>
      </c>
      <c r="O11" s="20" t="s">
        <v>27</v>
      </c>
      <c r="P11" s="19" t="s">
        <v>26</v>
      </c>
      <c r="Q11" s="19" t="s">
        <v>6</v>
      </c>
      <c r="R11" s="19" t="s">
        <v>36</v>
      </c>
      <c r="S11" s="20" t="s">
        <v>16</v>
      </c>
      <c r="T11" s="20" t="s">
        <v>12</v>
      </c>
      <c r="U11" s="20" t="s">
        <v>11</v>
      </c>
      <c r="V11" s="20" t="s">
        <v>13</v>
      </c>
      <c r="W11" s="20" t="s">
        <v>37</v>
      </c>
      <c r="X11" s="88" t="s">
        <v>37</v>
      </c>
      <c r="Y11" s="50" t="s">
        <v>46</v>
      </c>
      <c r="Z11" s="85"/>
      <c r="AA11" s="98"/>
      <c r="AB11" s="92"/>
      <c r="AC11" s="70"/>
    </row>
    <row r="12" spans="1:29" s="49" customFormat="1" ht="12.75">
      <c r="A12" s="31">
        <v>325</v>
      </c>
      <c r="B12" s="45" t="s">
        <v>48</v>
      </c>
      <c r="C12" s="45">
        <v>703</v>
      </c>
      <c r="D12" s="45" t="s">
        <v>40</v>
      </c>
      <c r="E12" s="46"/>
      <c r="F12" s="41">
        <v>0.576388888888889</v>
      </c>
      <c r="G12" s="41">
        <v>0.6965277777777777</v>
      </c>
      <c r="H12" s="41">
        <v>0.041666666666666664</v>
      </c>
      <c r="I12" s="41">
        <f aca="true" t="shared" si="0" ref="I12:I38">G12-H12-F12</f>
        <v>0.07847222222222217</v>
      </c>
      <c r="J12" s="38"/>
      <c r="K12" s="40"/>
      <c r="L12" s="31"/>
      <c r="M12" s="34"/>
      <c r="N12" s="31">
        <v>10</v>
      </c>
      <c r="O12" s="31">
        <v>15</v>
      </c>
      <c r="P12" s="31">
        <v>10</v>
      </c>
      <c r="Q12" s="31">
        <v>10</v>
      </c>
      <c r="R12" s="31">
        <v>10</v>
      </c>
      <c r="S12" s="31">
        <v>0</v>
      </c>
      <c r="T12" s="31">
        <v>20</v>
      </c>
      <c r="U12" s="31">
        <v>20</v>
      </c>
      <c r="V12" s="31">
        <v>10</v>
      </c>
      <c r="W12" s="31">
        <v>0</v>
      </c>
      <c r="X12" s="31"/>
      <c r="Y12" s="32">
        <v>15</v>
      </c>
      <c r="Z12" s="99">
        <f aca="true" t="shared" si="1" ref="Z12:Z38">SUM(M12:Y12)</f>
        <v>120</v>
      </c>
      <c r="AA12" s="100">
        <f>Z12+L12</f>
        <v>120</v>
      </c>
      <c r="AB12" s="93">
        <v>1</v>
      </c>
      <c r="AC12" s="52"/>
    </row>
    <row r="13" spans="1:29" s="49" customFormat="1" ht="13.5" thickBot="1">
      <c r="A13" s="31">
        <v>314</v>
      </c>
      <c r="B13" s="45" t="s">
        <v>48</v>
      </c>
      <c r="C13" s="45" t="s">
        <v>116</v>
      </c>
      <c r="D13" s="45" t="s">
        <v>40</v>
      </c>
      <c r="E13" s="46"/>
      <c r="F13" s="41">
        <v>0.4861111111111111</v>
      </c>
      <c r="G13" s="41">
        <v>0.5604166666666667</v>
      </c>
      <c r="H13" s="41">
        <v>0</v>
      </c>
      <c r="I13" s="41">
        <f t="shared" si="0"/>
        <v>0.07430555555555557</v>
      </c>
      <c r="J13" s="47"/>
      <c r="K13" s="48"/>
      <c r="L13" s="31"/>
      <c r="M13" s="34"/>
      <c r="N13" s="31">
        <v>10</v>
      </c>
      <c r="O13" s="31">
        <v>15</v>
      </c>
      <c r="P13" s="31">
        <v>14</v>
      </c>
      <c r="Q13" s="31">
        <v>10</v>
      </c>
      <c r="R13" s="31">
        <v>10</v>
      </c>
      <c r="S13" s="31">
        <v>0</v>
      </c>
      <c r="T13" s="31">
        <v>15</v>
      </c>
      <c r="U13" s="31">
        <v>20</v>
      </c>
      <c r="V13" s="31">
        <v>10</v>
      </c>
      <c r="W13" s="31">
        <v>0</v>
      </c>
      <c r="X13" s="31"/>
      <c r="Y13" s="32">
        <v>15</v>
      </c>
      <c r="Z13" s="99">
        <f t="shared" si="1"/>
        <v>119</v>
      </c>
      <c r="AA13" s="100">
        <f>Z13+L13</f>
        <v>119</v>
      </c>
      <c r="AB13" s="93">
        <v>2</v>
      </c>
      <c r="AC13" s="52"/>
    </row>
    <row r="14" spans="1:29" s="49" customFormat="1" ht="13.5" thickBot="1">
      <c r="A14" s="31">
        <v>324</v>
      </c>
      <c r="B14" s="45" t="s">
        <v>48</v>
      </c>
      <c r="C14" s="45" t="s">
        <v>125</v>
      </c>
      <c r="D14" s="45" t="s">
        <v>40</v>
      </c>
      <c r="E14" s="46"/>
      <c r="F14" s="41">
        <v>0.5555555555555556</v>
      </c>
      <c r="G14" s="41">
        <v>0.65625</v>
      </c>
      <c r="H14" s="41">
        <v>0.0625</v>
      </c>
      <c r="I14" s="41">
        <f t="shared" si="0"/>
        <v>0.03819444444444442</v>
      </c>
      <c r="J14" s="47"/>
      <c r="K14" s="48"/>
      <c r="L14" s="31"/>
      <c r="M14" s="34"/>
      <c r="N14" s="31">
        <v>10</v>
      </c>
      <c r="O14" s="31">
        <v>15</v>
      </c>
      <c r="P14" s="31">
        <v>6</v>
      </c>
      <c r="Q14" s="31">
        <v>5</v>
      </c>
      <c r="R14" s="31">
        <v>10</v>
      </c>
      <c r="S14" s="31">
        <v>0</v>
      </c>
      <c r="T14" s="31">
        <v>20</v>
      </c>
      <c r="U14" s="31">
        <v>10</v>
      </c>
      <c r="V14" s="31">
        <v>10</v>
      </c>
      <c r="W14" s="31">
        <v>10</v>
      </c>
      <c r="X14" s="31"/>
      <c r="Y14" s="32">
        <v>15</v>
      </c>
      <c r="Z14" s="99">
        <f t="shared" si="1"/>
        <v>111</v>
      </c>
      <c r="AA14" s="100">
        <f aca="true" t="shared" si="2" ref="AA14:AA24">Z14+L14</f>
        <v>111</v>
      </c>
      <c r="AB14" s="94" t="s">
        <v>130</v>
      </c>
      <c r="AC14" s="52"/>
    </row>
    <row r="15" spans="1:29" s="49" customFormat="1" ht="13.5" thickBot="1">
      <c r="A15" s="31">
        <v>304</v>
      </c>
      <c r="B15" s="45" t="s">
        <v>48</v>
      </c>
      <c r="C15" s="45" t="s">
        <v>107</v>
      </c>
      <c r="D15" s="45" t="s">
        <v>40</v>
      </c>
      <c r="E15" s="46"/>
      <c r="F15" s="41">
        <v>0.40972222222222227</v>
      </c>
      <c r="G15" s="41">
        <v>0.49722222222222223</v>
      </c>
      <c r="H15" s="41">
        <v>0.004861111111111111</v>
      </c>
      <c r="I15" s="41">
        <f t="shared" si="0"/>
        <v>0.08263888888888887</v>
      </c>
      <c r="J15" s="47"/>
      <c r="K15" s="48"/>
      <c r="L15" s="31"/>
      <c r="M15" s="34"/>
      <c r="N15" s="31">
        <v>10</v>
      </c>
      <c r="O15" s="31">
        <v>15</v>
      </c>
      <c r="P15" s="31">
        <v>10</v>
      </c>
      <c r="Q15" s="31">
        <v>5</v>
      </c>
      <c r="R15" s="31">
        <v>0</v>
      </c>
      <c r="S15" s="31">
        <v>0</v>
      </c>
      <c r="T15" s="31">
        <v>15</v>
      </c>
      <c r="U15" s="31">
        <v>20</v>
      </c>
      <c r="V15" s="31">
        <v>10</v>
      </c>
      <c r="W15" s="31">
        <v>10</v>
      </c>
      <c r="X15" s="31"/>
      <c r="Y15" s="32">
        <v>15</v>
      </c>
      <c r="Z15" s="99">
        <f t="shared" si="1"/>
        <v>110</v>
      </c>
      <c r="AA15" s="100">
        <f t="shared" si="2"/>
        <v>110</v>
      </c>
      <c r="AB15" s="94" t="s">
        <v>130</v>
      </c>
      <c r="AC15" s="52"/>
    </row>
    <row r="16" spans="1:29" s="49" customFormat="1" ht="13.5" thickBot="1">
      <c r="A16" s="31">
        <v>312</v>
      </c>
      <c r="B16" s="45" t="s">
        <v>48</v>
      </c>
      <c r="C16" s="45" t="s">
        <v>115</v>
      </c>
      <c r="D16" s="45" t="s">
        <v>40</v>
      </c>
      <c r="E16" s="46"/>
      <c r="F16" s="41">
        <v>0.4791666666666667</v>
      </c>
      <c r="G16" s="41">
        <v>0.5902777777777778</v>
      </c>
      <c r="H16" s="41">
        <v>0.027777777777777776</v>
      </c>
      <c r="I16" s="41">
        <f t="shared" si="0"/>
        <v>0.08333333333333331</v>
      </c>
      <c r="J16" s="47"/>
      <c r="K16" s="48"/>
      <c r="L16" s="31"/>
      <c r="M16" s="34"/>
      <c r="N16" s="31">
        <v>10</v>
      </c>
      <c r="O16" s="31">
        <v>15</v>
      </c>
      <c r="P16" s="31">
        <v>0</v>
      </c>
      <c r="Q16" s="31">
        <v>10</v>
      </c>
      <c r="R16" s="31">
        <v>10</v>
      </c>
      <c r="S16" s="31">
        <v>16</v>
      </c>
      <c r="T16" s="31">
        <v>20</v>
      </c>
      <c r="U16" s="31">
        <v>0</v>
      </c>
      <c r="V16" s="31">
        <v>10</v>
      </c>
      <c r="W16" s="31">
        <v>0</v>
      </c>
      <c r="X16" s="31"/>
      <c r="Y16" s="32">
        <v>15</v>
      </c>
      <c r="Z16" s="99">
        <f t="shared" si="1"/>
        <v>106</v>
      </c>
      <c r="AA16" s="100">
        <f t="shared" si="2"/>
        <v>106</v>
      </c>
      <c r="AB16" s="94" t="s">
        <v>130</v>
      </c>
      <c r="AC16" s="52"/>
    </row>
    <row r="17" spans="1:29" s="49" customFormat="1" ht="13.5" thickBot="1">
      <c r="A17" s="31">
        <v>327</v>
      </c>
      <c r="B17" s="45" t="s">
        <v>48</v>
      </c>
      <c r="C17" s="45" t="s">
        <v>127</v>
      </c>
      <c r="D17" s="45" t="s">
        <v>40</v>
      </c>
      <c r="E17" s="46"/>
      <c r="F17" s="41">
        <v>0.5694444444444444</v>
      </c>
      <c r="G17" s="41">
        <v>0.6965277777777777</v>
      </c>
      <c r="H17" s="41">
        <v>0.041666666666666664</v>
      </c>
      <c r="I17" s="41">
        <f t="shared" si="0"/>
        <v>0.0854166666666667</v>
      </c>
      <c r="J17" s="47"/>
      <c r="K17" s="48"/>
      <c r="L17" s="31"/>
      <c r="M17" s="34"/>
      <c r="N17" s="31">
        <v>10</v>
      </c>
      <c r="O17" s="31">
        <v>15</v>
      </c>
      <c r="P17" s="31">
        <v>5</v>
      </c>
      <c r="Q17" s="31">
        <v>10</v>
      </c>
      <c r="R17" s="31">
        <v>10</v>
      </c>
      <c r="S17" s="31">
        <v>0</v>
      </c>
      <c r="T17" s="31">
        <v>20</v>
      </c>
      <c r="U17" s="31">
        <v>10</v>
      </c>
      <c r="V17" s="31">
        <v>10</v>
      </c>
      <c r="W17" s="31">
        <v>0</v>
      </c>
      <c r="X17" s="31"/>
      <c r="Y17" s="32">
        <v>15</v>
      </c>
      <c r="Z17" s="99">
        <f t="shared" si="1"/>
        <v>105</v>
      </c>
      <c r="AA17" s="100">
        <f t="shared" si="2"/>
        <v>105</v>
      </c>
      <c r="AB17" s="94" t="s">
        <v>130</v>
      </c>
      <c r="AC17" s="52"/>
    </row>
    <row r="18" spans="1:29" s="49" customFormat="1" ht="13.5" thickBot="1">
      <c r="A18" s="31">
        <v>323</v>
      </c>
      <c r="B18" s="45" t="s">
        <v>48</v>
      </c>
      <c r="C18" s="45" t="s">
        <v>124</v>
      </c>
      <c r="D18" s="45" t="s">
        <v>40</v>
      </c>
      <c r="E18" s="46"/>
      <c r="F18" s="41">
        <v>0.548611111111111</v>
      </c>
      <c r="G18" s="41">
        <v>0.6513888888888889</v>
      </c>
      <c r="H18" s="41">
        <v>0</v>
      </c>
      <c r="I18" s="41">
        <f t="shared" si="0"/>
        <v>0.10277777777777786</v>
      </c>
      <c r="J18" s="47"/>
      <c r="K18" s="48"/>
      <c r="L18" s="31">
        <v>-9</v>
      </c>
      <c r="M18" s="34"/>
      <c r="N18" s="31">
        <v>10</v>
      </c>
      <c r="O18" s="31">
        <v>15</v>
      </c>
      <c r="P18" s="31">
        <v>11</v>
      </c>
      <c r="Q18" s="31">
        <v>0</v>
      </c>
      <c r="R18" s="31">
        <v>10</v>
      </c>
      <c r="S18" s="31">
        <v>0</v>
      </c>
      <c r="T18" s="31">
        <v>15</v>
      </c>
      <c r="U18" s="31">
        <v>20</v>
      </c>
      <c r="V18" s="31">
        <v>10</v>
      </c>
      <c r="W18" s="31">
        <v>0</v>
      </c>
      <c r="X18" s="31"/>
      <c r="Y18" s="32">
        <v>15</v>
      </c>
      <c r="Z18" s="99">
        <f t="shared" si="1"/>
        <v>106</v>
      </c>
      <c r="AA18" s="100">
        <f t="shared" si="2"/>
        <v>97</v>
      </c>
      <c r="AB18" s="94" t="s">
        <v>131</v>
      </c>
      <c r="AC18" s="86" t="s">
        <v>138</v>
      </c>
    </row>
    <row r="19" spans="1:29" s="49" customFormat="1" ht="13.5" thickBot="1">
      <c r="A19" s="31">
        <v>321</v>
      </c>
      <c r="B19" s="45" t="s">
        <v>48</v>
      </c>
      <c r="C19" s="45" t="s">
        <v>123</v>
      </c>
      <c r="D19" s="45" t="s">
        <v>40</v>
      </c>
      <c r="E19" s="46"/>
      <c r="F19" s="41">
        <v>0.513888888888889</v>
      </c>
      <c r="G19" s="41">
        <v>0.6180555555555556</v>
      </c>
      <c r="H19" s="41">
        <v>0</v>
      </c>
      <c r="I19" s="41">
        <f t="shared" si="0"/>
        <v>0.10416666666666663</v>
      </c>
      <c r="J19" s="47"/>
      <c r="K19" s="48"/>
      <c r="L19" s="31">
        <v>-10</v>
      </c>
      <c r="M19" s="34"/>
      <c r="N19" s="31">
        <v>10</v>
      </c>
      <c r="O19" s="31">
        <v>15</v>
      </c>
      <c r="P19" s="31">
        <v>0</v>
      </c>
      <c r="Q19" s="31">
        <v>10</v>
      </c>
      <c r="R19" s="31">
        <v>10</v>
      </c>
      <c r="S19" s="31">
        <v>0</v>
      </c>
      <c r="T19" s="31">
        <v>15</v>
      </c>
      <c r="U19" s="31">
        <v>20</v>
      </c>
      <c r="V19" s="31">
        <v>10</v>
      </c>
      <c r="W19" s="31">
        <v>0</v>
      </c>
      <c r="X19" s="31"/>
      <c r="Y19" s="32">
        <v>15</v>
      </c>
      <c r="Z19" s="99">
        <f t="shared" si="1"/>
        <v>105</v>
      </c>
      <c r="AA19" s="100">
        <f t="shared" si="2"/>
        <v>95</v>
      </c>
      <c r="AB19" s="94" t="s">
        <v>130</v>
      </c>
      <c r="AC19" s="52"/>
    </row>
    <row r="20" spans="1:29" s="49" customFormat="1" ht="13.5" thickBot="1">
      <c r="A20" s="31">
        <v>309</v>
      </c>
      <c r="B20" s="45" t="s">
        <v>48</v>
      </c>
      <c r="C20" s="45" t="s">
        <v>112</v>
      </c>
      <c r="D20" s="45" t="s">
        <v>40</v>
      </c>
      <c r="E20" s="46"/>
      <c r="F20" s="41">
        <v>0.4375</v>
      </c>
      <c r="G20" s="41">
        <v>0.54375</v>
      </c>
      <c r="H20" s="41">
        <v>0</v>
      </c>
      <c r="I20" s="41">
        <f t="shared" si="0"/>
        <v>0.10624999999999996</v>
      </c>
      <c r="J20" s="47"/>
      <c r="K20" s="48"/>
      <c r="L20" s="31">
        <v>-12</v>
      </c>
      <c r="M20" s="34">
        <v>-5</v>
      </c>
      <c r="N20" s="31">
        <v>10</v>
      </c>
      <c r="O20" s="31">
        <v>15</v>
      </c>
      <c r="P20" s="31">
        <v>12</v>
      </c>
      <c r="Q20" s="31">
        <v>5</v>
      </c>
      <c r="R20" s="31">
        <v>10</v>
      </c>
      <c r="S20" s="31">
        <v>0</v>
      </c>
      <c r="T20" s="31">
        <v>15</v>
      </c>
      <c r="U20" s="31">
        <v>10</v>
      </c>
      <c r="V20" s="31">
        <v>10</v>
      </c>
      <c r="W20" s="31">
        <v>10</v>
      </c>
      <c r="X20" s="31"/>
      <c r="Y20" s="32">
        <v>10</v>
      </c>
      <c r="Z20" s="99">
        <f t="shared" si="1"/>
        <v>102</v>
      </c>
      <c r="AA20" s="100">
        <f t="shared" si="2"/>
        <v>90</v>
      </c>
      <c r="AB20" s="93">
        <v>3</v>
      </c>
      <c r="AC20" s="52"/>
    </row>
    <row r="21" spans="1:29" s="49" customFormat="1" ht="13.5" thickBot="1">
      <c r="A21" s="31">
        <v>303</v>
      </c>
      <c r="B21" s="45" t="s">
        <v>48</v>
      </c>
      <c r="C21" s="45" t="s">
        <v>106</v>
      </c>
      <c r="D21" s="45" t="s">
        <v>40</v>
      </c>
      <c r="E21" s="46"/>
      <c r="F21" s="41">
        <v>0.40277777777777773</v>
      </c>
      <c r="G21" s="41">
        <v>0.4861111111111111</v>
      </c>
      <c r="H21" s="41">
        <v>0</v>
      </c>
      <c r="I21" s="41">
        <f t="shared" si="0"/>
        <v>0.08333333333333337</v>
      </c>
      <c r="J21" s="47"/>
      <c r="K21" s="48"/>
      <c r="L21" s="31"/>
      <c r="M21" s="34"/>
      <c r="N21" s="31">
        <v>10</v>
      </c>
      <c r="O21" s="31">
        <v>15</v>
      </c>
      <c r="P21" s="31">
        <v>0</v>
      </c>
      <c r="Q21" s="31">
        <v>0</v>
      </c>
      <c r="R21" s="31">
        <v>10</v>
      </c>
      <c r="S21" s="31">
        <v>0</v>
      </c>
      <c r="T21" s="31">
        <v>15</v>
      </c>
      <c r="U21" s="31">
        <v>0</v>
      </c>
      <c r="V21" s="31">
        <v>10</v>
      </c>
      <c r="W21" s="31">
        <v>10</v>
      </c>
      <c r="X21" s="31"/>
      <c r="Y21" s="32">
        <v>15</v>
      </c>
      <c r="Z21" s="99">
        <f t="shared" si="1"/>
        <v>85</v>
      </c>
      <c r="AA21" s="100">
        <f t="shared" si="2"/>
        <v>85</v>
      </c>
      <c r="AB21" s="94" t="s">
        <v>130</v>
      </c>
      <c r="AC21" s="52"/>
    </row>
    <row r="22" spans="1:29" s="49" customFormat="1" ht="13.5" thickBot="1">
      <c r="A22" s="31">
        <v>316</v>
      </c>
      <c r="B22" s="45" t="s">
        <v>48</v>
      </c>
      <c r="C22" s="45" t="s">
        <v>118</v>
      </c>
      <c r="D22" s="45" t="s">
        <v>40</v>
      </c>
      <c r="E22" s="46"/>
      <c r="F22" s="41">
        <v>0.4861111111111111</v>
      </c>
      <c r="G22" s="41">
        <v>0.6020833333333333</v>
      </c>
      <c r="H22" s="41">
        <v>0</v>
      </c>
      <c r="I22" s="41">
        <f>G22-H22-F22</f>
        <v>0.1159722222222222</v>
      </c>
      <c r="J22" s="47"/>
      <c r="K22" s="48"/>
      <c r="L22" s="51" t="s">
        <v>135</v>
      </c>
      <c r="M22" s="34"/>
      <c r="N22" s="31">
        <v>10</v>
      </c>
      <c r="O22" s="31">
        <v>15</v>
      </c>
      <c r="P22" s="31">
        <v>3</v>
      </c>
      <c r="Q22" s="31">
        <v>5</v>
      </c>
      <c r="R22" s="31">
        <v>10</v>
      </c>
      <c r="S22" s="31">
        <v>0</v>
      </c>
      <c r="T22" s="31">
        <v>15</v>
      </c>
      <c r="U22" s="31">
        <v>20</v>
      </c>
      <c r="V22" s="31">
        <v>10</v>
      </c>
      <c r="W22" s="31">
        <v>10</v>
      </c>
      <c r="X22" s="31"/>
      <c r="Y22" s="32">
        <v>15</v>
      </c>
      <c r="Z22" s="99">
        <f>SUM(M22:Y22)</f>
        <v>113</v>
      </c>
      <c r="AA22" s="100">
        <f>Z22</f>
        <v>113</v>
      </c>
      <c r="AB22" s="94" t="s">
        <v>129</v>
      </c>
      <c r="AC22" s="87" t="s">
        <v>137</v>
      </c>
    </row>
    <row r="23" spans="1:29" s="49" customFormat="1" ht="13.5" hidden="1" thickBot="1">
      <c r="A23" s="31">
        <v>302</v>
      </c>
      <c r="B23" s="45" t="s">
        <v>54</v>
      </c>
      <c r="C23" s="45" t="s">
        <v>105</v>
      </c>
      <c r="D23" s="45" t="s">
        <v>40</v>
      </c>
      <c r="E23" s="46"/>
      <c r="F23" s="41">
        <v>0.3958333333333333</v>
      </c>
      <c r="G23" s="41">
        <v>0.4694444444444445</v>
      </c>
      <c r="H23" s="41">
        <v>0</v>
      </c>
      <c r="I23" s="41">
        <f t="shared" si="0"/>
        <v>0.07361111111111118</v>
      </c>
      <c r="J23" s="47"/>
      <c r="K23" s="48"/>
      <c r="L23" s="31"/>
      <c r="M23" s="34"/>
      <c r="N23" s="31">
        <v>10</v>
      </c>
      <c r="O23" s="31">
        <v>15</v>
      </c>
      <c r="P23" s="31">
        <v>10</v>
      </c>
      <c r="Q23" s="31">
        <v>0</v>
      </c>
      <c r="R23" s="31">
        <v>10</v>
      </c>
      <c r="S23" s="31">
        <v>0</v>
      </c>
      <c r="T23" s="31">
        <v>20</v>
      </c>
      <c r="U23" s="31">
        <v>10</v>
      </c>
      <c r="V23" s="31">
        <v>10</v>
      </c>
      <c r="W23" s="31">
        <v>10</v>
      </c>
      <c r="X23" s="31"/>
      <c r="Y23" s="32">
        <v>15</v>
      </c>
      <c r="Z23" s="99">
        <f t="shared" si="1"/>
        <v>110</v>
      </c>
      <c r="AA23" s="100">
        <f t="shared" si="2"/>
        <v>110</v>
      </c>
      <c r="AB23" s="93">
        <v>1</v>
      </c>
      <c r="AC23" s="52"/>
    </row>
    <row r="24" spans="1:29" s="49" customFormat="1" ht="13.5" hidden="1" thickBot="1">
      <c r="A24" s="31">
        <v>317</v>
      </c>
      <c r="B24" s="45" t="s">
        <v>54</v>
      </c>
      <c r="C24" s="45" t="s">
        <v>119</v>
      </c>
      <c r="D24" s="45" t="s">
        <v>40</v>
      </c>
      <c r="E24" s="46"/>
      <c r="F24" s="41">
        <v>0.5208333333333334</v>
      </c>
      <c r="G24" s="41">
        <v>0.642361111111111</v>
      </c>
      <c r="H24" s="41">
        <v>0.04791666666666666</v>
      </c>
      <c r="I24" s="41">
        <f t="shared" si="0"/>
        <v>0.07361111111111096</v>
      </c>
      <c r="J24" s="47"/>
      <c r="K24" s="48"/>
      <c r="L24" s="31"/>
      <c r="M24" s="34"/>
      <c r="N24" s="31">
        <v>10</v>
      </c>
      <c r="O24" s="31">
        <v>15</v>
      </c>
      <c r="P24" s="31">
        <v>5</v>
      </c>
      <c r="Q24" s="31">
        <v>10</v>
      </c>
      <c r="R24" s="31">
        <v>10</v>
      </c>
      <c r="S24" s="31">
        <v>0</v>
      </c>
      <c r="T24" s="31">
        <v>17</v>
      </c>
      <c r="U24" s="31">
        <v>0</v>
      </c>
      <c r="V24" s="31">
        <v>10</v>
      </c>
      <c r="W24" s="31">
        <v>10</v>
      </c>
      <c r="X24" s="31"/>
      <c r="Y24" s="32">
        <v>15</v>
      </c>
      <c r="Z24" s="99">
        <f t="shared" si="1"/>
        <v>102</v>
      </c>
      <c r="AA24" s="100">
        <f t="shared" si="2"/>
        <v>102</v>
      </c>
      <c r="AB24" s="93" t="s">
        <v>130</v>
      </c>
      <c r="AC24" s="52"/>
    </row>
    <row r="25" spans="1:29" s="49" customFormat="1" ht="13.5" hidden="1" thickBot="1">
      <c r="A25" s="31">
        <v>311</v>
      </c>
      <c r="B25" s="45" t="s">
        <v>54</v>
      </c>
      <c r="C25" s="45" t="s">
        <v>114</v>
      </c>
      <c r="D25" s="45" t="s">
        <v>40</v>
      </c>
      <c r="E25" s="46"/>
      <c r="F25" s="41">
        <v>0.4513888888888889</v>
      </c>
      <c r="G25" s="41">
        <v>0.5375</v>
      </c>
      <c r="H25" s="41">
        <v>0.007638888888888889</v>
      </c>
      <c r="I25" s="41">
        <f t="shared" si="0"/>
        <v>0.07847222222222222</v>
      </c>
      <c r="J25" s="47"/>
      <c r="K25" s="48"/>
      <c r="L25" s="31"/>
      <c r="M25" s="34"/>
      <c r="N25" s="31">
        <v>10</v>
      </c>
      <c r="O25" s="31">
        <v>15</v>
      </c>
      <c r="P25" s="31">
        <v>0</v>
      </c>
      <c r="Q25" s="31">
        <v>0</v>
      </c>
      <c r="R25" s="31">
        <v>10</v>
      </c>
      <c r="S25" s="31">
        <v>0</v>
      </c>
      <c r="T25" s="31">
        <v>20</v>
      </c>
      <c r="U25" s="31">
        <v>10</v>
      </c>
      <c r="V25" s="31">
        <v>10</v>
      </c>
      <c r="W25" s="31">
        <v>10</v>
      </c>
      <c r="X25" s="31"/>
      <c r="Y25" s="32">
        <v>15</v>
      </c>
      <c r="Z25" s="99">
        <f t="shared" si="1"/>
        <v>100</v>
      </c>
      <c r="AA25" s="100">
        <f aca="true" t="shared" si="3" ref="AA25:AA38">Z25+L25</f>
        <v>100</v>
      </c>
      <c r="AB25" s="93">
        <v>2</v>
      </c>
      <c r="AC25" s="52"/>
    </row>
    <row r="26" spans="1:29" s="49" customFormat="1" ht="13.5" hidden="1" thickBot="1">
      <c r="A26" s="31">
        <v>308</v>
      </c>
      <c r="B26" s="45" t="s">
        <v>54</v>
      </c>
      <c r="C26" s="45" t="s">
        <v>111</v>
      </c>
      <c r="D26" s="45" t="s">
        <v>40</v>
      </c>
      <c r="E26" s="46"/>
      <c r="F26" s="41">
        <v>0.4305555555555556</v>
      </c>
      <c r="G26" s="41">
        <v>0.4986111111111111</v>
      </c>
      <c r="H26" s="41">
        <v>0</v>
      </c>
      <c r="I26" s="41">
        <f t="shared" si="0"/>
        <v>0.06805555555555554</v>
      </c>
      <c r="J26" s="47"/>
      <c r="K26" s="48"/>
      <c r="L26" s="31"/>
      <c r="M26" s="34"/>
      <c r="N26" s="31">
        <v>10</v>
      </c>
      <c r="O26" s="31">
        <v>15</v>
      </c>
      <c r="P26" s="31">
        <v>7</v>
      </c>
      <c r="Q26" s="31">
        <v>5</v>
      </c>
      <c r="R26" s="31">
        <v>10</v>
      </c>
      <c r="S26" s="31">
        <v>0</v>
      </c>
      <c r="T26" s="31">
        <v>17</v>
      </c>
      <c r="U26" s="31">
        <v>0</v>
      </c>
      <c r="V26" s="31">
        <v>10</v>
      </c>
      <c r="W26" s="31">
        <v>10</v>
      </c>
      <c r="X26" s="31"/>
      <c r="Y26" s="32">
        <v>15</v>
      </c>
      <c r="Z26" s="99">
        <f t="shared" si="1"/>
        <v>99</v>
      </c>
      <c r="AA26" s="100">
        <f t="shared" si="3"/>
        <v>99</v>
      </c>
      <c r="AB26" s="93">
        <v>3</v>
      </c>
      <c r="AC26" s="52"/>
    </row>
    <row r="27" spans="1:29" s="49" customFormat="1" ht="13.5" hidden="1" thickBot="1">
      <c r="A27" s="31">
        <v>305</v>
      </c>
      <c r="B27" s="45" t="s">
        <v>54</v>
      </c>
      <c r="C27" s="45" t="s">
        <v>108</v>
      </c>
      <c r="D27" s="45" t="s">
        <v>40</v>
      </c>
      <c r="E27" s="46"/>
      <c r="F27" s="41">
        <v>0.4444444444444444</v>
      </c>
      <c r="G27" s="41">
        <v>0.5409722222222222</v>
      </c>
      <c r="H27" s="41">
        <v>0.013888888888888888</v>
      </c>
      <c r="I27" s="41">
        <f t="shared" si="0"/>
        <v>0.08263888888888893</v>
      </c>
      <c r="J27" s="47"/>
      <c r="K27" s="48"/>
      <c r="L27" s="31"/>
      <c r="M27" s="34"/>
      <c r="N27" s="31">
        <v>10</v>
      </c>
      <c r="O27" s="31">
        <v>15</v>
      </c>
      <c r="P27" s="31">
        <v>13</v>
      </c>
      <c r="Q27" s="31">
        <v>0</v>
      </c>
      <c r="R27" s="31">
        <v>10</v>
      </c>
      <c r="S27" s="31">
        <v>0</v>
      </c>
      <c r="T27" s="31">
        <v>15</v>
      </c>
      <c r="U27" s="31">
        <v>10</v>
      </c>
      <c r="V27" s="31">
        <v>10</v>
      </c>
      <c r="W27" s="31">
        <v>0</v>
      </c>
      <c r="X27" s="31"/>
      <c r="Y27" s="32">
        <v>15</v>
      </c>
      <c r="Z27" s="99">
        <f t="shared" si="1"/>
        <v>98</v>
      </c>
      <c r="AA27" s="100">
        <f t="shared" si="3"/>
        <v>98</v>
      </c>
      <c r="AB27" s="93">
        <v>4</v>
      </c>
      <c r="AC27" s="52"/>
    </row>
    <row r="28" spans="1:29" s="49" customFormat="1" ht="13.5" hidden="1" thickBot="1">
      <c r="A28" s="31">
        <v>313</v>
      </c>
      <c r="B28" s="45" t="s">
        <v>54</v>
      </c>
      <c r="C28" s="45">
        <v>80</v>
      </c>
      <c r="D28" s="45" t="s">
        <v>40</v>
      </c>
      <c r="E28" s="46"/>
      <c r="F28" s="41">
        <v>0.47222222222222227</v>
      </c>
      <c r="G28" s="41">
        <v>0.5993055555555555</v>
      </c>
      <c r="H28" s="41">
        <v>0.041666666666666664</v>
      </c>
      <c r="I28" s="41">
        <f t="shared" si="0"/>
        <v>0.08541666666666664</v>
      </c>
      <c r="J28" s="47"/>
      <c r="K28" s="48"/>
      <c r="L28" s="31"/>
      <c r="M28" s="34"/>
      <c r="N28" s="31">
        <v>10</v>
      </c>
      <c r="O28" s="31">
        <v>15</v>
      </c>
      <c r="P28" s="31">
        <v>0</v>
      </c>
      <c r="Q28" s="31">
        <v>0</v>
      </c>
      <c r="R28" s="31">
        <v>0</v>
      </c>
      <c r="S28" s="31">
        <v>15</v>
      </c>
      <c r="T28" s="31">
        <v>20</v>
      </c>
      <c r="U28" s="31">
        <v>10</v>
      </c>
      <c r="V28" s="31">
        <v>10</v>
      </c>
      <c r="W28" s="31">
        <v>10</v>
      </c>
      <c r="X28" s="31"/>
      <c r="Y28" s="32">
        <v>5</v>
      </c>
      <c r="Z28" s="99">
        <f t="shared" si="1"/>
        <v>95</v>
      </c>
      <c r="AA28" s="100">
        <f t="shared" si="3"/>
        <v>95</v>
      </c>
      <c r="AB28" s="93">
        <v>5</v>
      </c>
      <c r="AC28" s="52"/>
    </row>
    <row r="29" spans="1:29" s="49" customFormat="1" ht="13.5" hidden="1" thickBot="1">
      <c r="A29" s="31">
        <v>322</v>
      </c>
      <c r="B29" s="45" t="s">
        <v>54</v>
      </c>
      <c r="C29" s="45">
        <v>131</v>
      </c>
      <c r="D29" s="45" t="s">
        <v>40</v>
      </c>
      <c r="E29" s="46"/>
      <c r="F29" s="41">
        <v>0.53125</v>
      </c>
      <c r="G29" s="41">
        <v>0.66875</v>
      </c>
      <c r="H29" s="41">
        <v>0.041666666666666664</v>
      </c>
      <c r="I29" s="41">
        <f t="shared" si="0"/>
        <v>0.09583333333333333</v>
      </c>
      <c r="J29" s="47"/>
      <c r="K29" s="48"/>
      <c r="L29" s="31">
        <v>-4</v>
      </c>
      <c r="M29" s="34"/>
      <c r="N29" s="31">
        <v>10</v>
      </c>
      <c r="O29" s="31">
        <v>15</v>
      </c>
      <c r="P29" s="31">
        <v>13</v>
      </c>
      <c r="Q29" s="31">
        <v>10</v>
      </c>
      <c r="R29" s="31">
        <v>10</v>
      </c>
      <c r="S29" s="31">
        <v>0</v>
      </c>
      <c r="T29" s="31">
        <v>15</v>
      </c>
      <c r="U29" s="31">
        <v>0</v>
      </c>
      <c r="V29" s="31">
        <v>10</v>
      </c>
      <c r="W29" s="31" t="s">
        <v>45</v>
      </c>
      <c r="X29" s="31"/>
      <c r="Y29" s="32">
        <v>15</v>
      </c>
      <c r="Z29" s="99">
        <f t="shared" si="1"/>
        <v>98</v>
      </c>
      <c r="AA29" s="100">
        <f t="shared" si="3"/>
        <v>94</v>
      </c>
      <c r="AB29" s="93">
        <v>6</v>
      </c>
      <c r="AC29" s="52"/>
    </row>
    <row r="30" spans="1:29" s="49" customFormat="1" ht="13.5" hidden="1" thickBot="1">
      <c r="A30" s="31">
        <v>328</v>
      </c>
      <c r="B30" s="45" t="s">
        <v>54</v>
      </c>
      <c r="C30" s="45" t="s">
        <v>128</v>
      </c>
      <c r="D30" s="45" t="s">
        <v>40</v>
      </c>
      <c r="E30" s="46"/>
      <c r="F30" s="41">
        <v>0.576388888888889</v>
      </c>
      <c r="G30" s="41">
        <v>0.725</v>
      </c>
      <c r="H30" s="41">
        <v>0.041666666666666664</v>
      </c>
      <c r="I30" s="41">
        <f t="shared" si="0"/>
        <v>0.1069444444444444</v>
      </c>
      <c r="J30" s="47"/>
      <c r="K30" s="48"/>
      <c r="L30" s="31">
        <v>-12</v>
      </c>
      <c r="M30" s="34"/>
      <c r="N30" s="31">
        <v>10</v>
      </c>
      <c r="O30" s="31">
        <v>15</v>
      </c>
      <c r="P30" s="31">
        <v>0</v>
      </c>
      <c r="Q30" s="31">
        <v>5</v>
      </c>
      <c r="R30" s="31">
        <v>10</v>
      </c>
      <c r="S30" s="31">
        <v>0</v>
      </c>
      <c r="T30" s="31">
        <v>20</v>
      </c>
      <c r="U30" s="31">
        <v>10</v>
      </c>
      <c r="V30" s="31">
        <v>10</v>
      </c>
      <c r="W30" s="31">
        <v>10</v>
      </c>
      <c r="X30" s="31"/>
      <c r="Y30" s="32">
        <v>15</v>
      </c>
      <c r="Z30" s="99">
        <f t="shared" si="1"/>
        <v>105</v>
      </c>
      <c r="AA30" s="100">
        <f t="shared" si="3"/>
        <v>93</v>
      </c>
      <c r="AB30" s="93" t="s">
        <v>130</v>
      </c>
      <c r="AC30" s="52"/>
    </row>
    <row r="31" spans="1:29" s="49" customFormat="1" ht="13.5" hidden="1" thickBot="1">
      <c r="A31" s="31">
        <v>307</v>
      </c>
      <c r="B31" s="45" t="s">
        <v>54</v>
      </c>
      <c r="C31" s="45" t="s">
        <v>110</v>
      </c>
      <c r="D31" s="45" t="s">
        <v>40</v>
      </c>
      <c r="E31" s="46"/>
      <c r="F31" s="41">
        <v>0.4236111111111111</v>
      </c>
      <c r="G31" s="41">
        <v>0.4847222222222222</v>
      </c>
      <c r="H31" s="41">
        <v>0</v>
      </c>
      <c r="I31" s="41">
        <f t="shared" si="0"/>
        <v>0.061111111111111116</v>
      </c>
      <c r="J31" s="47"/>
      <c r="K31" s="48"/>
      <c r="L31" s="31"/>
      <c r="M31" s="34"/>
      <c r="N31" s="31">
        <v>10</v>
      </c>
      <c r="O31" s="31">
        <v>15</v>
      </c>
      <c r="P31" s="31">
        <v>0</v>
      </c>
      <c r="Q31" s="31">
        <v>0</v>
      </c>
      <c r="R31" s="31">
        <v>10</v>
      </c>
      <c r="S31" s="31">
        <v>0</v>
      </c>
      <c r="T31" s="31">
        <v>20</v>
      </c>
      <c r="U31" s="31">
        <v>0</v>
      </c>
      <c r="V31" s="31">
        <v>10</v>
      </c>
      <c r="W31" s="31">
        <v>10</v>
      </c>
      <c r="X31" s="31"/>
      <c r="Y31" s="32">
        <v>15</v>
      </c>
      <c r="Z31" s="99">
        <f t="shared" si="1"/>
        <v>90</v>
      </c>
      <c r="AA31" s="100">
        <f t="shared" si="3"/>
        <v>90</v>
      </c>
      <c r="AB31" s="93" t="s">
        <v>130</v>
      </c>
      <c r="AC31" s="52"/>
    </row>
    <row r="32" spans="1:29" s="49" customFormat="1" ht="13.5" hidden="1" thickBot="1">
      <c r="A32" s="31">
        <v>310</v>
      </c>
      <c r="B32" s="45" t="s">
        <v>54</v>
      </c>
      <c r="C32" s="45" t="s">
        <v>113</v>
      </c>
      <c r="D32" s="45" t="s">
        <v>40</v>
      </c>
      <c r="E32" s="46"/>
      <c r="F32" s="41">
        <v>0.4513888888888889</v>
      </c>
      <c r="G32" s="41">
        <v>0.5291666666666667</v>
      </c>
      <c r="H32" s="41">
        <v>0.005555555555555556</v>
      </c>
      <c r="I32" s="41">
        <f t="shared" si="0"/>
        <v>0.07222222222222224</v>
      </c>
      <c r="J32" s="47"/>
      <c r="K32" s="48"/>
      <c r="L32" s="31"/>
      <c r="M32" s="34"/>
      <c r="N32" s="31">
        <v>10</v>
      </c>
      <c r="O32" s="31">
        <v>15</v>
      </c>
      <c r="P32" s="31">
        <v>7</v>
      </c>
      <c r="Q32" s="31">
        <v>0</v>
      </c>
      <c r="R32" s="31">
        <v>10</v>
      </c>
      <c r="S32" s="31">
        <v>0</v>
      </c>
      <c r="T32" s="31">
        <v>10</v>
      </c>
      <c r="U32" s="31">
        <v>10</v>
      </c>
      <c r="V32" s="31">
        <v>10</v>
      </c>
      <c r="W32" s="31">
        <v>0</v>
      </c>
      <c r="X32" s="31"/>
      <c r="Y32" s="32">
        <v>15</v>
      </c>
      <c r="Z32" s="99">
        <f t="shared" si="1"/>
        <v>87</v>
      </c>
      <c r="AA32" s="100">
        <f t="shared" si="3"/>
        <v>87</v>
      </c>
      <c r="AB32" s="93" t="s">
        <v>130</v>
      </c>
      <c r="AC32" s="52"/>
    </row>
    <row r="33" spans="1:29" s="49" customFormat="1" ht="13.5" hidden="1" thickBot="1">
      <c r="A33" s="31">
        <v>306</v>
      </c>
      <c r="B33" s="45" t="s">
        <v>54</v>
      </c>
      <c r="C33" s="45" t="s">
        <v>109</v>
      </c>
      <c r="D33" s="45" t="s">
        <v>40</v>
      </c>
      <c r="E33" s="46"/>
      <c r="F33" s="41">
        <v>0.4583333333333333</v>
      </c>
      <c r="G33" s="41">
        <v>0.5673611111111111</v>
      </c>
      <c r="H33" s="41">
        <v>0.02847222222222222</v>
      </c>
      <c r="I33" s="41">
        <f t="shared" si="0"/>
        <v>0.08055555555555555</v>
      </c>
      <c r="J33" s="47"/>
      <c r="K33" s="48"/>
      <c r="L33" s="31"/>
      <c r="M33" s="34">
        <v>-5</v>
      </c>
      <c r="N33" s="31">
        <v>10</v>
      </c>
      <c r="O33" s="31">
        <v>15</v>
      </c>
      <c r="P33" s="31">
        <v>0</v>
      </c>
      <c r="Q33" s="31">
        <v>0</v>
      </c>
      <c r="R33" s="31">
        <v>10</v>
      </c>
      <c r="S33" s="31">
        <v>0</v>
      </c>
      <c r="T33" s="31">
        <v>12</v>
      </c>
      <c r="U33" s="31">
        <v>10</v>
      </c>
      <c r="V33" s="31">
        <v>10</v>
      </c>
      <c r="W33" s="31">
        <v>10</v>
      </c>
      <c r="X33" s="31"/>
      <c r="Y33" s="32">
        <v>15</v>
      </c>
      <c r="Z33" s="99">
        <f t="shared" si="1"/>
        <v>87</v>
      </c>
      <c r="AA33" s="100">
        <f t="shared" si="3"/>
        <v>87</v>
      </c>
      <c r="AB33" s="93" t="s">
        <v>130</v>
      </c>
      <c r="AC33" s="52"/>
    </row>
    <row r="34" spans="1:29" s="49" customFormat="1" ht="13.5" hidden="1" thickBot="1">
      <c r="A34" s="31">
        <v>326</v>
      </c>
      <c r="B34" s="45" t="s">
        <v>54</v>
      </c>
      <c r="C34" s="45" t="s">
        <v>126</v>
      </c>
      <c r="D34" s="45" t="s">
        <v>40</v>
      </c>
      <c r="E34" s="46"/>
      <c r="F34" s="41">
        <v>0.5625</v>
      </c>
      <c r="G34" s="41">
        <v>0.6638888888888889</v>
      </c>
      <c r="H34" s="41">
        <v>0</v>
      </c>
      <c r="I34" s="41">
        <f t="shared" si="0"/>
        <v>0.10138888888888886</v>
      </c>
      <c r="J34" s="47"/>
      <c r="K34" s="48"/>
      <c r="L34" s="31">
        <v>-8</v>
      </c>
      <c r="M34" s="34"/>
      <c r="N34" s="31">
        <v>10</v>
      </c>
      <c r="O34" s="31">
        <v>15</v>
      </c>
      <c r="P34" s="31">
        <v>5</v>
      </c>
      <c r="Q34" s="31" t="s">
        <v>45</v>
      </c>
      <c r="R34" s="31">
        <v>10</v>
      </c>
      <c r="S34" s="31">
        <v>0</v>
      </c>
      <c r="T34" s="31">
        <v>17</v>
      </c>
      <c r="U34" s="31">
        <v>0</v>
      </c>
      <c r="V34" s="31">
        <v>10</v>
      </c>
      <c r="W34" s="31">
        <v>10</v>
      </c>
      <c r="X34" s="31"/>
      <c r="Y34" s="32">
        <v>15</v>
      </c>
      <c r="Z34" s="99">
        <f t="shared" si="1"/>
        <v>92</v>
      </c>
      <c r="AA34" s="100">
        <f t="shared" si="3"/>
        <v>84</v>
      </c>
      <c r="AB34" s="93" t="s">
        <v>130</v>
      </c>
      <c r="AC34" s="52"/>
    </row>
    <row r="35" spans="1:29" s="49" customFormat="1" ht="13.5" hidden="1" thickBot="1">
      <c r="A35" s="31">
        <v>301</v>
      </c>
      <c r="B35" s="45" t="s">
        <v>54</v>
      </c>
      <c r="C35" s="45" t="s">
        <v>104</v>
      </c>
      <c r="D35" s="45" t="s">
        <v>40</v>
      </c>
      <c r="E35" s="46"/>
      <c r="F35" s="41">
        <v>0.3888888888888889</v>
      </c>
      <c r="G35" s="41">
        <v>0.47291666666666665</v>
      </c>
      <c r="H35" s="41">
        <v>0</v>
      </c>
      <c r="I35" s="41">
        <f t="shared" si="0"/>
        <v>0.08402777777777776</v>
      </c>
      <c r="J35" s="37"/>
      <c r="K35" s="39"/>
      <c r="L35" s="31"/>
      <c r="M35" s="34"/>
      <c r="N35" s="31">
        <v>10</v>
      </c>
      <c r="O35" s="31">
        <v>15</v>
      </c>
      <c r="P35" s="31">
        <v>0</v>
      </c>
      <c r="Q35" s="31">
        <v>0</v>
      </c>
      <c r="R35" s="31">
        <v>0</v>
      </c>
      <c r="S35" s="31">
        <v>0</v>
      </c>
      <c r="T35" s="31">
        <v>20</v>
      </c>
      <c r="U35" s="31">
        <v>0</v>
      </c>
      <c r="V35" s="31">
        <v>10</v>
      </c>
      <c r="W35" s="31">
        <v>10</v>
      </c>
      <c r="X35" s="31"/>
      <c r="Y35" s="32">
        <v>15</v>
      </c>
      <c r="Z35" s="99">
        <f t="shared" si="1"/>
        <v>80</v>
      </c>
      <c r="AA35" s="100">
        <f t="shared" si="3"/>
        <v>80</v>
      </c>
      <c r="AB35" s="93" t="s">
        <v>130</v>
      </c>
      <c r="AC35" s="52"/>
    </row>
    <row r="36" spans="1:29" s="49" customFormat="1" ht="13.5" hidden="1" thickBot="1">
      <c r="A36" s="31">
        <v>318</v>
      </c>
      <c r="B36" s="45" t="s">
        <v>54</v>
      </c>
      <c r="C36" s="45" t="s">
        <v>120</v>
      </c>
      <c r="D36" s="45" t="s">
        <v>40</v>
      </c>
      <c r="E36" s="46"/>
      <c r="F36" s="41">
        <v>0.513888888888889</v>
      </c>
      <c r="G36" s="41">
        <v>0.6180555555555556</v>
      </c>
      <c r="H36" s="41">
        <v>0.034722222222222224</v>
      </c>
      <c r="I36" s="41">
        <f t="shared" si="0"/>
        <v>0.06944444444444442</v>
      </c>
      <c r="J36" s="47"/>
      <c r="K36" s="48"/>
      <c r="L36" s="31"/>
      <c r="M36" s="34"/>
      <c r="N36" s="31">
        <v>10</v>
      </c>
      <c r="O36" s="31">
        <v>15</v>
      </c>
      <c r="P36" s="31">
        <v>2</v>
      </c>
      <c r="Q36" s="31">
        <v>0</v>
      </c>
      <c r="R36" s="31">
        <v>0</v>
      </c>
      <c r="S36" s="31">
        <v>0</v>
      </c>
      <c r="T36" s="31">
        <v>17</v>
      </c>
      <c r="U36" s="31">
        <v>0</v>
      </c>
      <c r="V36" s="31">
        <v>10</v>
      </c>
      <c r="W36" s="31">
        <v>0</v>
      </c>
      <c r="X36" s="31"/>
      <c r="Y36" s="32">
        <v>15</v>
      </c>
      <c r="Z36" s="99">
        <f t="shared" si="1"/>
        <v>69</v>
      </c>
      <c r="AA36" s="100">
        <f t="shared" si="3"/>
        <v>69</v>
      </c>
      <c r="AB36" s="93" t="s">
        <v>130</v>
      </c>
      <c r="AC36" s="52"/>
    </row>
    <row r="37" spans="1:29" s="49" customFormat="1" ht="13.5" hidden="1" thickBot="1">
      <c r="A37" s="31">
        <v>320</v>
      </c>
      <c r="B37" s="45" t="s">
        <v>54</v>
      </c>
      <c r="C37" s="45" t="s">
        <v>122</v>
      </c>
      <c r="D37" s="45" t="s">
        <v>40</v>
      </c>
      <c r="E37" s="46"/>
      <c r="F37" s="41">
        <v>0.5277777777777778</v>
      </c>
      <c r="G37" s="41">
        <v>0.5819444444444445</v>
      </c>
      <c r="H37" s="41">
        <v>0</v>
      </c>
      <c r="I37" s="41">
        <f t="shared" si="0"/>
        <v>0.054166666666666696</v>
      </c>
      <c r="J37" s="47"/>
      <c r="K37" s="48"/>
      <c r="L37" s="31"/>
      <c r="M37" s="34"/>
      <c r="N37" s="31">
        <v>0</v>
      </c>
      <c r="O37" s="31"/>
      <c r="P37" s="31"/>
      <c r="Q37" s="31"/>
      <c r="R37" s="31"/>
      <c r="S37" s="31"/>
      <c r="T37" s="31"/>
      <c r="U37" s="31"/>
      <c r="V37" s="31"/>
      <c r="W37" s="31" t="s">
        <v>45</v>
      </c>
      <c r="X37" s="31"/>
      <c r="Y37" s="32">
        <v>5</v>
      </c>
      <c r="Z37" s="99">
        <f t="shared" si="1"/>
        <v>5</v>
      </c>
      <c r="AA37" s="100">
        <f t="shared" si="3"/>
        <v>5</v>
      </c>
      <c r="AB37" s="93" t="s">
        <v>130</v>
      </c>
      <c r="AC37" s="52"/>
    </row>
    <row r="38" spans="1:29" s="49" customFormat="1" ht="13.5" hidden="1" thickBot="1">
      <c r="A38" s="31">
        <v>319</v>
      </c>
      <c r="B38" s="45" t="s">
        <v>54</v>
      </c>
      <c r="C38" s="45" t="s">
        <v>121</v>
      </c>
      <c r="D38" s="45" t="s">
        <v>40</v>
      </c>
      <c r="E38" s="46"/>
      <c r="F38" s="41">
        <v>0.5347222222222222</v>
      </c>
      <c r="G38" s="41">
        <v>0.5791666666666667</v>
      </c>
      <c r="H38" s="41">
        <v>0</v>
      </c>
      <c r="I38" s="41">
        <f t="shared" si="0"/>
        <v>0.04444444444444451</v>
      </c>
      <c r="J38" s="47"/>
      <c r="K38" s="48"/>
      <c r="L38" s="31"/>
      <c r="M38" s="34">
        <v>-10</v>
      </c>
      <c r="N38" s="31">
        <v>0</v>
      </c>
      <c r="O38" s="31"/>
      <c r="P38" s="31"/>
      <c r="Q38" s="31"/>
      <c r="R38" s="31"/>
      <c r="S38" s="31"/>
      <c r="T38" s="31"/>
      <c r="U38" s="31"/>
      <c r="V38" s="31"/>
      <c r="W38" s="31" t="s">
        <v>45</v>
      </c>
      <c r="X38" s="31"/>
      <c r="Y38" s="32">
        <v>5</v>
      </c>
      <c r="Z38" s="99">
        <f t="shared" si="1"/>
        <v>-5</v>
      </c>
      <c r="AA38" s="100">
        <f t="shared" si="3"/>
        <v>-5</v>
      </c>
      <c r="AB38" s="93" t="s">
        <v>130</v>
      </c>
      <c r="AC38" s="52"/>
    </row>
    <row r="39" spans="1:29" s="49" customFormat="1" ht="13.5" hidden="1" thickBot="1">
      <c r="A39" s="31">
        <v>315</v>
      </c>
      <c r="B39" s="45" t="s">
        <v>54</v>
      </c>
      <c r="C39" s="45" t="s">
        <v>117</v>
      </c>
      <c r="D39" s="45" t="s">
        <v>40</v>
      </c>
      <c r="E39" s="46"/>
      <c r="F39" s="41">
        <v>0.5</v>
      </c>
      <c r="G39" s="41">
        <v>0.6180555555555556</v>
      </c>
      <c r="H39" s="41">
        <v>0</v>
      </c>
      <c r="I39" s="41">
        <f>G39-H39-F39</f>
        <v>0.11805555555555558</v>
      </c>
      <c r="J39" s="47"/>
      <c r="K39" s="48"/>
      <c r="L39" s="51" t="s">
        <v>135</v>
      </c>
      <c r="M39" s="34"/>
      <c r="N39" s="31">
        <v>10</v>
      </c>
      <c r="O39" s="31">
        <v>15</v>
      </c>
      <c r="P39" s="31">
        <v>11</v>
      </c>
      <c r="Q39" s="31">
        <v>0</v>
      </c>
      <c r="R39" s="31">
        <v>0</v>
      </c>
      <c r="S39" s="31">
        <v>0</v>
      </c>
      <c r="T39" s="31">
        <v>15</v>
      </c>
      <c r="U39" s="31">
        <v>20</v>
      </c>
      <c r="V39" s="31">
        <v>10</v>
      </c>
      <c r="W39" s="31">
        <v>10</v>
      </c>
      <c r="X39" s="31"/>
      <c r="Y39" s="32">
        <v>10</v>
      </c>
      <c r="Z39" s="101">
        <f>SUM(M39:Y39)</f>
        <v>101</v>
      </c>
      <c r="AA39" s="102">
        <f>Z39</f>
        <v>101</v>
      </c>
      <c r="AB39" s="93" t="s">
        <v>129</v>
      </c>
      <c r="AC39" s="87" t="s">
        <v>137</v>
      </c>
    </row>
    <row r="40" spans="1:29" s="49" customFormat="1" ht="24.75" customHeight="1">
      <c r="A40" s="60"/>
      <c r="B40" s="67"/>
      <c r="C40" s="67"/>
      <c r="D40" s="67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1"/>
      <c r="AC40" s="61"/>
    </row>
    <row r="41" spans="1:29" s="49" customFormat="1" ht="24.75" customHeight="1">
      <c r="A41" s="60"/>
      <c r="B41" s="67" t="s">
        <v>43</v>
      </c>
      <c r="C41" s="67"/>
      <c r="D41" s="67" t="s">
        <v>42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61"/>
    </row>
    <row r="42" spans="2:29" s="60" customFormat="1" ht="13.5" customHeight="1">
      <c r="B42" s="67"/>
      <c r="C42" s="67"/>
      <c r="D42" s="67"/>
      <c r="O42" s="61"/>
      <c r="AB42" s="61"/>
      <c r="AC42" s="61"/>
    </row>
    <row r="43" spans="2:29" s="60" customFormat="1" ht="12.75">
      <c r="B43" s="67"/>
      <c r="C43" s="67"/>
      <c r="D43" s="67"/>
      <c r="O43" s="61"/>
      <c r="AB43" s="61"/>
      <c r="AC43" s="61"/>
    </row>
    <row r="44" spans="2:29" s="60" customFormat="1" ht="12.75">
      <c r="B44" s="67"/>
      <c r="C44" s="67"/>
      <c r="D44" s="67"/>
      <c r="O44" s="61"/>
      <c r="AB44" s="61"/>
      <c r="AC44" s="61"/>
    </row>
    <row r="45" spans="2:29" s="60" customFormat="1" ht="12.75">
      <c r="B45" s="67"/>
      <c r="C45" s="67"/>
      <c r="D45" s="67"/>
      <c r="O45" s="61"/>
      <c r="AB45" s="61"/>
      <c r="AC45" s="61"/>
    </row>
    <row r="46" spans="2:29" s="60" customFormat="1" ht="12.75">
      <c r="B46" s="67"/>
      <c r="C46" s="67"/>
      <c r="D46" s="67"/>
      <c r="O46" s="61"/>
      <c r="AB46" s="61"/>
      <c r="AC46" s="61"/>
    </row>
    <row r="47" spans="2:29" s="60" customFormat="1" ht="12.75">
      <c r="B47" s="67"/>
      <c r="C47" s="67"/>
      <c r="D47" s="67"/>
      <c r="O47" s="61"/>
      <c r="AB47" s="61"/>
      <c r="AC47" s="61"/>
    </row>
    <row r="48" spans="2:29" s="60" customFormat="1" ht="12.75">
      <c r="B48" s="67"/>
      <c r="C48" s="67"/>
      <c r="D48" s="67"/>
      <c r="O48" s="61"/>
      <c r="AB48" s="61"/>
      <c r="AC48" s="61"/>
    </row>
    <row r="49" spans="2:29" s="60" customFormat="1" ht="12.75">
      <c r="B49" s="67"/>
      <c r="C49" s="67"/>
      <c r="D49" s="67"/>
      <c r="O49" s="61"/>
      <c r="AB49" s="61"/>
      <c r="AC49" s="61"/>
    </row>
    <row r="50" spans="2:29" s="60" customFormat="1" ht="12.75">
      <c r="B50" s="67"/>
      <c r="C50" s="67"/>
      <c r="D50" s="67"/>
      <c r="O50" s="61"/>
      <c r="AB50" s="61"/>
      <c r="AC50" s="61"/>
    </row>
  </sheetData>
  <mergeCells count="13">
    <mergeCell ref="Z9:Z11"/>
    <mergeCell ref="AA9:AA11"/>
    <mergeCell ref="AB9:AB11"/>
    <mergeCell ref="AC9:AC11"/>
    <mergeCell ref="B3:AB3"/>
    <mergeCell ref="B1:AB1"/>
    <mergeCell ref="A9:E9"/>
    <mergeCell ref="A10:E10"/>
    <mergeCell ref="B8:AB8"/>
    <mergeCell ref="B6:C6"/>
    <mergeCell ref="B7:C7"/>
    <mergeCell ref="B5:AB5"/>
    <mergeCell ref="B4:AB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5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U11" sqref="U11"/>
    </sheetView>
  </sheetViews>
  <sheetFormatPr defaultColWidth="9.00390625" defaultRowHeight="12.75"/>
  <cols>
    <col min="1" max="1" width="4.00390625" style="0" bestFit="1" customWidth="1"/>
    <col min="2" max="2" width="20.25390625" style="4" bestFit="1" customWidth="1"/>
    <col min="3" max="3" width="10.125" style="4" bestFit="1" customWidth="1"/>
    <col min="4" max="4" width="0" style="4" hidden="1" customWidth="1"/>
    <col min="5" max="6" width="8.125" style="0" bestFit="1" customWidth="1"/>
    <col min="7" max="7" width="7.125" style="0" bestFit="1" customWidth="1"/>
    <col min="8" max="8" width="9.75390625" style="0" customWidth="1"/>
    <col min="9" max="9" width="5.125" style="0" hidden="1" customWidth="1"/>
    <col min="10" max="10" width="7.125" style="0" hidden="1" customWidth="1"/>
    <col min="11" max="11" width="7.375" style="0" bestFit="1" customWidth="1"/>
    <col min="12" max="12" width="6.75390625" style="0" customWidth="1"/>
    <col min="13" max="13" width="3.75390625" style="0" customWidth="1"/>
    <col min="14" max="15" width="4.375" style="0" customWidth="1"/>
    <col min="16" max="16" width="4.375" style="1" customWidth="1"/>
    <col min="17" max="24" width="4.375" style="0" customWidth="1"/>
    <col min="25" max="25" width="4.375" style="128" customWidth="1"/>
    <col min="26" max="26" width="7.375" style="129" bestFit="1" customWidth="1"/>
    <col min="27" max="27" width="11.375" style="0" bestFit="1" customWidth="1"/>
    <col min="28" max="28" width="14.125" style="1" customWidth="1"/>
    <col min="29" max="35" width="3.75390625" style="0" customWidth="1"/>
    <col min="36" max="36" width="4.875" style="1" customWidth="1"/>
    <col min="37" max="42" width="3.75390625" style="0" customWidth="1"/>
    <col min="43" max="43" width="4.75390625" style="1" customWidth="1"/>
    <col min="44" max="49" width="3.75390625" style="0" customWidth="1"/>
    <col min="50" max="50" width="4.375" style="0" customWidth="1"/>
    <col min="51" max="52" width="3.75390625" style="0" customWidth="1"/>
    <col min="53" max="53" width="5.25390625" style="1" customWidth="1"/>
    <col min="54" max="60" width="3.75390625" style="0" customWidth="1"/>
    <col min="61" max="61" width="6.625" style="1" customWidth="1"/>
    <col min="62" max="67" width="3.75390625" style="0" customWidth="1"/>
    <col min="68" max="68" width="5.00390625" style="1" customWidth="1"/>
    <col min="69" max="70" width="3.75390625" style="0" hidden="1" customWidth="1"/>
    <col min="71" max="71" width="5.00390625" style="1" hidden="1" customWidth="1"/>
    <col min="72" max="72" width="5.00390625" style="1" customWidth="1"/>
    <col min="73" max="93" width="3.75390625" style="0" customWidth="1"/>
  </cols>
  <sheetData>
    <row r="1" spans="1:72" ht="23.25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6"/>
      <c r="BR1" s="6"/>
      <c r="BS1" s="6"/>
      <c r="BT1"/>
    </row>
    <row r="2" spans="2:72" ht="8.2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123"/>
      <c r="Z2" s="123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4"/>
      <c r="BR2" s="4"/>
      <c r="BS2" s="4"/>
      <c r="BT2"/>
    </row>
    <row r="3" spans="1:71" s="3" customFormat="1" ht="18.7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7"/>
      <c r="BR3" s="7"/>
      <c r="BS3" s="7"/>
    </row>
    <row r="4" spans="1:71" s="3" customFormat="1" ht="18.75">
      <c r="A4" s="71" t="s">
        <v>24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7"/>
      <c r="BR4" s="7"/>
      <c r="BS4" s="7"/>
    </row>
    <row r="5" spans="1:71" s="3" customFormat="1" ht="18.75">
      <c r="A5" s="79">
        <v>39346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7"/>
      <c r="BR5" s="7"/>
      <c r="BS5" s="7"/>
    </row>
    <row r="6" spans="2:71" s="3" customFormat="1" ht="18.75">
      <c r="B6" s="75" t="s">
        <v>30</v>
      </c>
      <c r="C6" s="76"/>
      <c r="D6" s="27">
        <v>0.125</v>
      </c>
      <c r="E6" s="27">
        <v>0.125</v>
      </c>
      <c r="F6" s="24"/>
      <c r="G6" s="24"/>
      <c r="H6" s="71"/>
      <c r="I6" s="71"/>
      <c r="J6" s="71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7"/>
      <c r="BR6" s="7"/>
      <c r="BS6" s="7"/>
    </row>
    <row r="7" spans="2:71" s="3" customFormat="1" ht="18.75">
      <c r="B7" s="75" t="s">
        <v>31</v>
      </c>
      <c r="C7" s="76"/>
      <c r="D7" s="27">
        <v>0.10416666666666667</v>
      </c>
      <c r="E7" s="27">
        <v>0.10416666666666667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7"/>
      <c r="BR7" s="7"/>
      <c r="BS7" s="7"/>
    </row>
    <row r="8" spans="2:72" ht="13.5" thickBo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5"/>
      <c r="Z8" s="25"/>
      <c r="AA8" s="26"/>
      <c r="AB8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12"/>
      <c r="BR8" s="12"/>
      <c r="BS8" s="12"/>
      <c r="BT8"/>
    </row>
    <row r="9" spans="1:28" s="10" customFormat="1" ht="12.75">
      <c r="A9" s="77" t="s">
        <v>5</v>
      </c>
      <c r="B9" s="78"/>
      <c r="C9" s="78"/>
      <c r="D9" s="78"/>
      <c r="E9" s="9"/>
      <c r="F9" s="13"/>
      <c r="G9" s="13"/>
      <c r="H9" s="13"/>
      <c r="I9" s="13"/>
      <c r="J9" s="13"/>
      <c r="K9" s="13"/>
      <c r="L9" s="13"/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>
        <v>2</v>
      </c>
      <c r="S9" s="18">
        <v>3</v>
      </c>
      <c r="T9" s="18">
        <v>3</v>
      </c>
      <c r="U9" s="18">
        <v>3</v>
      </c>
      <c r="V9" s="18">
        <v>3</v>
      </c>
      <c r="W9" s="18">
        <v>3</v>
      </c>
      <c r="X9" s="89">
        <v>3</v>
      </c>
      <c r="Y9" s="116" t="s">
        <v>21</v>
      </c>
      <c r="Z9" s="124" t="s">
        <v>22</v>
      </c>
      <c r="AA9" s="90" t="s">
        <v>4</v>
      </c>
      <c r="AB9" s="68" t="s">
        <v>136</v>
      </c>
    </row>
    <row r="10" spans="1:28" s="10" customFormat="1" ht="13.5" customHeight="1" thickBot="1">
      <c r="A10" s="73" t="s">
        <v>0</v>
      </c>
      <c r="B10" s="74"/>
      <c r="C10" s="74"/>
      <c r="D10" s="74"/>
      <c r="E10" s="14"/>
      <c r="F10" s="15"/>
      <c r="G10" s="15"/>
      <c r="H10" s="15"/>
      <c r="I10" s="25"/>
      <c r="J10" s="25"/>
      <c r="K10" s="15"/>
      <c r="L10" s="15"/>
      <c r="M10" s="18">
        <v>1</v>
      </c>
      <c r="N10" s="18">
        <v>2</v>
      </c>
      <c r="O10" s="18">
        <v>3</v>
      </c>
      <c r="P10" s="18">
        <v>4</v>
      </c>
      <c r="Q10" s="18">
        <v>5</v>
      </c>
      <c r="R10" s="18">
        <v>6</v>
      </c>
      <c r="S10" s="18">
        <v>7</v>
      </c>
      <c r="T10" s="18">
        <v>8</v>
      </c>
      <c r="U10" s="18">
        <v>9</v>
      </c>
      <c r="V10" s="18">
        <v>10</v>
      </c>
      <c r="W10" s="18">
        <v>11</v>
      </c>
      <c r="X10" s="89">
        <v>12</v>
      </c>
      <c r="Y10" s="118"/>
      <c r="Z10" s="125"/>
      <c r="AA10" s="91"/>
      <c r="AB10" s="69"/>
    </row>
    <row r="11" spans="1:28" s="11" customFormat="1" ht="114" customHeight="1">
      <c r="A11" s="8" t="s">
        <v>29</v>
      </c>
      <c r="B11" s="2" t="s">
        <v>23</v>
      </c>
      <c r="C11" s="2" t="s">
        <v>1</v>
      </c>
      <c r="D11" s="2" t="s">
        <v>1</v>
      </c>
      <c r="E11" s="17" t="s">
        <v>17</v>
      </c>
      <c r="F11" s="17" t="s">
        <v>18</v>
      </c>
      <c r="G11" s="28" t="s">
        <v>34</v>
      </c>
      <c r="H11" s="36" t="s">
        <v>19</v>
      </c>
      <c r="I11" s="35" t="s">
        <v>32</v>
      </c>
      <c r="J11" s="30" t="s">
        <v>33</v>
      </c>
      <c r="K11" s="44" t="s">
        <v>20</v>
      </c>
      <c r="L11" s="16" t="s">
        <v>47</v>
      </c>
      <c r="M11" s="20" t="s">
        <v>35</v>
      </c>
      <c r="N11" s="20" t="s">
        <v>6</v>
      </c>
      <c r="O11" s="20" t="s">
        <v>7</v>
      </c>
      <c r="P11" s="20" t="s">
        <v>36</v>
      </c>
      <c r="Q11" s="20" t="s">
        <v>8</v>
      </c>
      <c r="R11" s="20" t="s">
        <v>10</v>
      </c>
      <c r="S11" s="20" t="s">
        <v>11</v>
      </c>
      <c r="T11" s="20" t="s">
        <v>12</v>
      </c>
      <c r="U11" s="20" t="s">
        <v>13</v>
      </c>
      <c r="V11" s="20" t="s">
        <v>14</v>
      </c>
      <c r="W11" s="20" t="s">
        <v>15</v>
      </c>
      <c r="X11" s="50" t="s">
        <v>9</v>
      </c>
      <c r="Y11" s="118"/>
      <c r="Z11" s="126"/>
      <c r="AA11" s="92"/>
      <c r="AB11" s="70"/>
    </row>
    <row r="12" spans="1:72" s="60" customFormat="1" ht="15" customHeight="1" hidden="1">
      <c r="A12" s="63">
        <v>129</v>
      </c>
      <c r="B12" s="56" t="s">
        <v>48</v>
      </c>
      <c r="C12" s="56" t="s">
        <v>72</v>
      </c>
      <c r="D12" s="57" t="s">
        <v>38</v>
      </c>
      <c r="E12" s="41">
        <v>0.5972222222222222</v>
      </c>
      <c r="F12" s="41">
        <v>0.7291666666666666</v>
      </c>
      <c r="G12" s="42">
        <v>0.051388888888888894</v>
      </c>
      <c r="H12" s="41">
        <f aca="true" t="shared" si="0" ref="H12:H40">F12-G12-E12</f>
        <v>0.08055555555555549</v>
      </c>
      <c r="I12" s="58"/>
      <c r="J12" s="59"/>
      <c r="K12" s="31"/>
      <c r="L12" s="34"/>
      <c r="M12" s="31">
        <v>10</v>
      </c>
      <c r="N12" s="31">
        <v>10</v>
      </c>
      <c r="O12" s="31">
        <v>20</v>
      </c>
      <c r="P12" s="31">
        <v>10</v>
      </c>
      <c r="Q12" s="31">
        <v>19</v>
      </c>
      <c r="R12" s="31">
        <v>17</v>
      </c>
      <c r="S12" s="31">
        <v>20</v>
      </c>
      <c r="T12" s="31">
        <v>20</v>
      </c>
      <c r="U12" s="31">
        <v>10</v>
      </c>
      <c r="V12" s="31">
        <v>30</v>
      </c>
      <c r="W12" s="31">
        <v>10</v>
      </c>
      <c r="X12" s="32">
        <v>20</v>
      </c>
      <c r="Y12" s="43">
        <f aca="true" t="shared" si="1" ref="Y12:Y40">SUM(L12:X12)</f>
        <v>196</v>
      </c>
      <c r="Z12" s="121">
        <f>Y12+K12</f>
        <v>196</v>
      </c>
      <c r="AA12" s="93">
        <v>1</v>
      </c>
      <c r="AB12" s="52"/>
      <c r="AJ12" s="61"/>
      <c r="AQ12" s="61"/>
      <c r="BA12" s="61"/>
      <c r="BI12" s="61"/>
      <c r="BP12" s="61"/>
      <c r="BS12" s="61"/>
      <c r="BT12" s="61"/>
    </row>
    <row r="13" spans="1:72" s="60" customFormat="1" ht="15" customHeight="1" hidden="1">
      <c r="A13" s="63">
        <v>118</v>
      </c>
      <c r="B13" s="56" t="s">
        <v>48</v>
      </c>
      <c r="C13" s="56" t="s">
        <v>63</v>
      </c>
      <c r="D13" s="57" t="s">
        <v>38</v>
      </c>
      <c r="E13" s="41">
        <v>0.5347222222222222</v>
      </c>
      <c r="F13" s="53">
        <v>0.6826388888888889</v>
      </c>
      <c r="G13" s="54">
        <v>0.009027777777777779</v>
      </c>
      <c r="H13" s="41">
        <f t="shared" si="0"/>
        <v>0.13888888888888895</v>
      </c>
      <c r="I13" s="58"/>
      <c r="J13" s="59"/>
      <c r="K13" s="51" t="s">
        <v>135</v>
      </c>
      <c r="L13" s="62"/>
      <c r="M13" s="31">
        <v>10</v>
      </c>
      <c r="N13" s="31">
        <v>5</v>
      </c>
      <c r="O13" s="31">
        <v>20</v>
      </c>
      <c r="P13" s="31">
        <v>10</v>
      </c>
      <c r="Q13" s="31">
        <v>20</v>
      </c>
      <c r="R13" s="31">
        <v>14</v>
      </c>
      <c r="S13" s="31">
        <v>10</v>
      </c>
      <c r="T13" s="31">
        <v>20</v>
      </c>
      <c r="U13" s="31">
        <v>10</v>
      </c>
      <c r="V13" s="31">
        <v>24</v>
      </c>
      <c r="W13" s="31">
        <v>10</v>
      </c>
      <c r="X13" s="32">
        <v>20</v>
      </c>
      <c r="Y13" s="43">
        <f t="shared" si="1"/>
        <v>173</v>
      </c>
      <c r="Z13" s="121">
        <f>Y13</f>
        <v>173</v>
      </c>
      <c r="AA13" s="104" t="s">
        <v>131</v>
      </c>
      <c r="AB13" s="86" t="s">
        <v>138</v>
      </c>
      <c r="AJ13" s="61"/>
      <c r="AQ13" s="61"/>
      <c r="BA13" s="61"/>
      <c r="BI13" s="61"/>
      <c r="BP13" s="61"/>
      <c r="BS13" s="61"/>
      <c r="BT13" s="61"/>
    </row>
    <row r="14" spans="1:28" s="49" customFormat="1" ht="15" customHeight="1" hidden="1">
      <c r="A14" s="63">
        <v>101</v>
      </c>
      <c r="B14" s="56" t="s">
        <v>48</v>
      </c>
      <c r="C14" s="56" t="s">
        <v>49</v>
      </c>
      <c r="D14" s="57" t="s">
        <v>38</v>
      </c>
      <c r="E14" s="41">
        <v>0.3958333333333333</v>
      </c>
      <c r="F14" s="41">
        <v>0.513888888888889</v>
      </c>
      <c r="G14" s="42">
        <v>0</v>
      </c>
      <c r="H14" s="41">
        <f t="shared" si="0"/>
        <v>0.11805555555555564</v>
      </c>
      <c r="I14" s="58"/>
      <c r="J14" s="59"/>
      <c r="K14" s="31">
        <v>-10</v>
      </c>
      <c r="L14" s="34"/>
      <c r="M14" s="31">
        <v>10</v>
      </c>
      <c r="N14" s="31">
        <v>0</v>
      </c>
      <c r="O14" s="31">
        <v>20</v>
      </c>
      <c r="P14" s="31">
        <v>10</v>
      </c>
      <c r="Q14" s="31">
        <v>15</v>
      </c>
      <c r="R14" s="31">
        <v>11</v>
      </c>
      <c r="S14" s="31">
        <v>0</v>
      </c>
      <c r="T14" s="31">
        <v>20</v>
      </c>
      <c r="U14" s="31">
        <v>10</v>
      </c>
      <c r="V14" s="31">
        <v>24</v>
      </c>
      <c r="W14" s="31">
        <v>10</v>
      </c>
      <c r="X14" s="32">
        <v>20</v>
      </c>
      <c r="Y14" s="43">
        <f t="shared" si="1"/>
        <v>150</v>
      </c>
      <c r="Z14" s="121">
        <f>Y14+K14</f>
        <v>140</v>
      </c>
      <c r="AA14" s="103">
        <v>2</v>
      </c>
      <c r="AB14" s="52"/>
    </row>
    <row r="15" spans="1:72" s="60" customFormat="1" ht="15" customHeight="1" hidden="1">
      <c r="A15" s="63">
        <v>116</v>
      </c>
      <c r="B15" s="56" t="s">
        <v>48</v>
      </c>
      <c r="C15" s="56" t="s">
        <v>61</v>
      </c>
      <c r="D15" s="57" t="s">
        <v>38</v>
      </c>
      <c r="E15" s="41">
        <v>0.5069444444444444</v>
      </c>
      <c r="F15" s="41">
        <v>0.6784722222222223</v>
      </c>
      <c r="G15" s="42">
        <v>0.052083333333333336</v>
      </c>
      <c r="H15" s="41">
        <f t="shared" si="0"/>
        <v>0.11944444444444446</v>
      </c>
      <c r="I15" s="58"/>
      <c r="J15" s="59"/>
      <c r="K15" s="31">
        <v>-11</v>
      </c>
      <c r="L15" s="34"/>
      <c r="M15" s="31">
        <v>10</v>
      </c>
      <c r="N15" s="31">
        <v>5</v>
      </c>
      <c r="O15" s="31">
        <v>20</v>
      </c>
      <c r="P15" s="31">
        <v>10</v>
      </c>
      <c r="Q15" s="31">
        <v>4</v>
      </c>
      <c r="R15" s="31">
        <v>20</v>
      </c>
      <c r="S15" s="31">
        <v>10</v>
      </c>
      <c r="T15" s="31">
        <v>15</v>
      </c>
      <c r="U15" s="31">
        <v>10</v>
      </c>
      <c r="V15" s="31">
        <v>13</v>
      </c>
      <c r="W15" s="31">
        <v>10</v>
      </c>
      <c r="X15" s="32">
        <v>20</v>
      </c>
      <c r="Y15" s="43">
        <f t="shared" si="1"/>
        <v>147</v>
      </c>
      <c r="Z15" s="121">
        <f>Y15+K15</f>
        <v>136</v>
      </c>
      <c r="AA15" s="93" t="s">
        <v>130</v>
      </c>
      <c r="AB15" s="86"/>
      <c r="AJ15" s="61"/>
      <c r="AQ15" s="61"/>
      <c r="BA15" s="61"/>
      <c r="BI15" s="61"/>
      <c r="BP15" s="61"/>
      <c r="BS15" s="61"/>
      <c r="BT15" s="61"/>
    </row>
    <row r="16" spans="1:72" s="60" customFormat="1" ht="15" customHeight="1" hidden="1">
      <c r="A16" s="63">
        <v>125</v>
      </c>
      <c r="B16" s="56" t="s">
        <v>48</v>
      </c>
      <c r="C16" s="56" t="s">
        <v>68</v>
      </c>
      <c r="D16" s="57" t="s">
        <v>38</v>
      </c>
      <c r="E16" s="41">
        <v>0.5694444444444444</v>
      </c>
      <c r="F16" s="41">
        <v>0.7013888888888888</v>
      </c>
      <c r="G16" s="42">
        <v>0.0020833333333333333</v>
      </c>
      <c r="H16" s="41">
        <f t="shared" si="0"/>
        <v>0.1298611111111111</v>
      </c>
      <c r="I16" s="58"/>
      <c r="J16" s="59"/>
      <c r="K16" s="51" t="s">
        <v>135</v>
      </c>
      <c r="L16" s="34">
        <v>-5</v>
      </c>
      <c r="M16" s="31">
        <v>10</v>
      </c>
      <c r="N16" s="31">
        <v>10</v>
      </c>
      <c r="O16" s="31">
        <v>20</v>
      </c>
      <c r="P16" s="31">
        <v>0</v>
      </c>
      <c r="Q16" s="31">
        <v>13</v>
      </c>
      <c r="R16" s="31">
        <v>8</v>
      </c>
      <c r="S16" s="31">
        <v>20</v>
      </c>
      <c r="T16" s="31">
        <v>20</v>
      </c>
      <c r="U16" s="31">
        <v>10</v>
      </c>
      <c r="V16" s="31">
        <v>24</v>
      </c>
      <c r="W16" s="31">
        <v>10</v>
      </c>
      <c r="X16" s="32">
        <v>20</v>
      </c>
      <c r="Y16" s="43">
        <f t="shared" si="1"/>
        <v>160</v>
      </c>
      <c r="Z16" s="121">
        <f aca="true" t="shared" si="2" ref="Z16:Z22">Y16</f>
        <v>160</v>
      </c>
      <c r="AA16" s="104" t="s">
        <v>129</v>
      </c>
      <c r="AB16" s="87" t="s">
        <v>137</v>
      </c>
      <c r="AJ16" s="61"/>
      <c r="AQ16" s="61"/>
      <c r="BA16" s="61"/>
      <c r="BI16" s="61"/>
      <c r="BP16" s="61"/>
      <c r="BS16" s="61"/>
      <c r="BT16" s="61"/>
    </row>
    <row r="17" spans="1:28" s="49" customFormat="1" ht="15" customHeight="1" hidden="1">
      <c r="A17" s="63">
        <v>103</v>
      </c>
      <c r="B17" s="56" t="s">
        <v>48</v>
      </c>
      <c r="C17" s="56" t="s">
        <v>51</v>
      </c>
      <c r="D17" s="57" t="s">
        <v>38</v>
      </c>
      <c r="E17" s="41">
        <v>0.4375</v>
      </c>
      <c r="F17" s="41">
        <v>0.607638888888889</v>
      </c>
      <c r="G17" s="42">
        <v>0</v>
      </c>
      <c r="H17" s="41">
        <f t="shared" si="0"/>
        <v>0.17013888888888895</v>
      </c>
      <c r="I17" s="58"/>
      <c r="J17" s="59"/>
      <c r="K17" s="51" t="s">
        <v>135</v>
      </c>
      <c r="L17" s="34"/>
      <c r="M17" s="31">
        <v>10</v>
      </c>
      <c r="N17" s="31">
        <v>10</v>
      </c>
      <c r="O17" s="31">
        <v>17</v>
      </c>
      <c r="P17" s="31">
        <v>10</v>
      </c>
      <c r="Q17" s="31">
        <v>10</v>
      </c>
      <c r="R17" s="31">
        <v>0</v>
      </c>
      <c r="S17" s="31">
        <v>0</v>
      </c>
      <c r="T17" s="31">
        <v>20</v>
      </c>
      <c r="U17" s="31">
        <v>10</v>
      </c>
      <c r="V17" s="31">
        <v>27</v>
      </c>
      <c r="W17" s="31">
        <v>10</v>
      </c>
      <c r="X17" s="32">
        <v>20</v>
      </c>
      <c r="Y17" s="43">
        <f t="shared" si="1"/>
        <v>144</v>
      </c>
      <c r="Z17" s="121">
        <f t="shared" si="2"/>
        <v>144</v>
      </c>
      <c r="AA17" s="93" t="s">
        <v>129</v>
      </c>
      <c r="AB17" s="87" t="s">
        <v>137</v>
      </c>
    </row>
    <row r="18" spans="1:28" s="49" customFormat="1" ht="15" customHeight="1" hidden="1">
      <c r="A18" s="63">
        <v>104</v>
      </c>
      <c r="B18" s="64" t="s">
        <v>48</v>
      </c>
      <c r="C18" s="56" t="s">
        <v>52</v>
      </c>
      <c r="D18" s="57" t="s">
        <v>38</v>
      </c>
      <c r="E18" s="41">
        <v>0.4583333333333333</v>
      </c>
      <c r="F18" s="41">
        <v>0.6458333333333334</v>
      </c>
      <c r="G18" s="42">
        <v>0</v>
      </c>
      <c r="H18" s="41">
        <f t="shared" si="0"/>
        <v>0.18750000000000006</v>
      </c>
      <c r="I18" s="58"/>
      <c r="J18" s="59"/>
      <c r="K18" s="51" t="s">
        <v>135</v>
      </c>
      <c r="L18" s="34">
        <v>-15</v>
      </c>
      <c r="M18" s="31">
        <v>10</v>
      </c>
      <c r="N18" s="31">
        <v>10</v>
      </c>
      <c r="O18" s="31">
        <v>15</v>
      </c>
      <c r="P18" s="31">
        <v>10</v>
      </c>
      <c r="Q18" s="31">
        <v>14</v>
      </c>
      <c r="R18" s="31">
        <v>13</v>
      </c>
      <c r="S18" s="31">
        <v>0</v>
      </c>
      <c r="T18" s="31">
        <v>20</v>
      </c>
      <c r="U18" s="31">
        <v>10</v>
      </c>
      <c r="V18" s="31">
        <v>24</v>
      </c>
      <c r="W18" s="31">
        <v>10</v>
      </c>
      <c r="X18" s="32">
        <v>20</v>
      </c>
      <c r="Y18" s="43">
        <f t="shared" si="1"/>
        <v>141</v>
      </c>
      <c r="Z18" s="121">
        <f t="shared" si="2"/>
        <v>141</v>
      </c>
      <c r="AA18" s="104" t="s">
        <v>129</v>
      </c>
      <c r="AB18" s="87" t="s">
        <v>137</v>
      </c>
    </row>
    <row r="19" spans="1:72" s="60" customFormat="1" ht="15" customHeight="1" hidden="1" thickBot="1">
      <c r="A19" s="63">
        <v>117</v>
      </c>
      <c r="B19" s="56" t="s">
        <v>48</v>
      </c>
      <c r="C19" s="56" t="s">
        <v>62</v>
      </c>
      <c r="D19" s="57" t="s">
        <v>38</v>
      </c>
      <c r="E19" s="41">
        <v>0.5</v>
      </c>
      <c r="F19" s="41">
        <v>0.6777777777777777</v>
      </c>
      <c r="G19" s="42">
        <v>0.04375</v>
      </c>
      <c r="H19" s="41">
        <f t="shared" si="0"/>
        <v>0.13402777777777775</v>
      </c>
      <c r="I19" s="58"/>
      <c r="J19" s="48"/>
      <c r="K19" s="51" t="s">
        <v>135</v>
      </c>
      <c r="L19" s="34">
        <v>-5</v>
      </c>
      <c r="M19" s="31">
        <v>10</v>
      </c>
      <c r="N19" s="31">
        <v>10</v>
      </c>
      <c r="O19" s="31">
        <v>20</v>
      </c>
      <c r="P19" s="31">
        <v>0</v>
      </c>
      <c r="Q19" s="31">
        <v>20</v>
      </c>
      <c r="R19" s="31">
        <v>5</v>
      </c>
      <c r="S19" s="31">
        <v>0</v>
      </c>
      <c r="T19" s="31">
        <v>15</v>
      </c>
      <c r="U19" s="31">
        <v>10</v>
      </c>
      <c r="V19" s="31">
        <v>17</v>
      </c>
      <c r="W19" s="31">
        <v>10</v>
      </c>
      <c r="X19" s="32">
        <v>20</v>
      </c>
      <c r="Y19" s="43">
        <f t="shared" si="1"/>
        <v>132</v>
      </c>
      <c r="Z19" s="121">
        <f t="shared" si="2"/>
        <v>132</v>
      </c>
      <c r="AA19" s="104" t="s">
        <v>129</v>
      </c>
      <c r="AB19" s="87" t="s">
        <v>137</v>
      </c>
      <c r="AJ19" s="61"/>
      <c r="AQ19" s="61"/>
      <c r="BA19" s="61"/>
      <c r="BI19" s="61"/>
      <c r="BP19" s="61"/>
      <c r="BS19" s="61"/>
      <c r="BT19" s="61"/>
    </row>
    <row r="20" spans="1:28" s="49" customFormat="1" ht="15" customHeight="1" hidden="1" thickBot="1">
      <c r="A20" s="63">
        <v>102</v>
      </c>
      <c r="B20" s="56" t="s">
        <v>48</v>
      </c>
      <c r="C20" s="56" t="s">
        <v>50</v>
      </c>
      <c r="D20" s="57" t="s">
        <v>38</v>
      </c>
      <c r="E20" s="41">
        <v>0.3958333333333333</v>
      </c>
      <c r="F20" s="41">
        <v>0.5333333333333333</v>
      </c>
      <c r="G20" s="42">
        <v>0.002777777777777778</v>
      </c>
      <c r="H20" s="41">
        <f t="shared" si="0"/>
        <v>0.13472222222222224</v>
      </c>
      <c r="I20" s="65"/>
      <c r="J20" s="48"/>
      <c r="K20" s="51" t="s">
        <v>135</v>
      </c>
      <c r="L20" s="34">
        <v>-25</v>
      </c>
      <c r="M20" s="31">
        <v>10</v>
      </c>
      <c r="N20" s="31">
        <v>0</v>
      </c>
      <c r="O20" s="31">
        <v>14</v>
      </c>
      <c r="P20" s="31">
        <v>10</v>
      </c>
      <c r="Q20" s="31">
        <v>18</v>
      </c>
      <c r="R20" s="31">
        <v>10</v>
      </c>
      <c r="S20" s="31">
        <v>10</v>
      </c>
      <c r="T20" s="31">
        <v>20</v>
      </c>
      <c r="U20" s="31">
        <v>10</v>
      </c>
      <c r="V20" s="31">
        <v>15</v>
      </c>
      <c r="W20" s="31">
        <v>10</v>
      </c>
      <c r="X20" s="32">
        <v>20</v>
      </c>
      <c r="Y20" s="43">
        <f t="shared" si="1"/>
        <v>122</v>
      </c>
      <c r="Z20" s="121">
        <f t="shared" si="2"/>
        <v>122</v>
      </c>
      <c r="AA20" s="93" t="s">
        <v>129</v>
      </c>
      <c r="AB20" s="87" t="s">
        <v>137</v>
      </c>
    </row>
    <row r="21" spans="1:28" s="49" customFormat="1" ht="15" customHeight="1" hidden="1" thickBot="1">
      <c r="A21" s="63">
        <v>105</v>
      </c>
      <c r="B21" s="56" t="s">
        <v>48</v>
      </c>
      <c r="C21" s="56" t="s">
        <v>53</v>
      </c>
      <c r="D21" s="57" t="s">
        <v>38</v>
      </c>
      <c r="E21" s="41">
        <v>0.46527777777777773</v>
      </c>
      <c r="F21" s="41">
        <v>0.5993055555555555</v>
      </c>
      <c r="G21" s="42">
        <v>0.006944444444444444</v>
      </c>
      <c r="H21" s="41">
        <f t="shared" si="0"/>
        <v>0.12708333333333338</v>
      </c>
      <c r="I21" s="66"/>
      <c r="J21" s="48"/>
      <c r="K21" s="51" t="s">
        <v>135</v>
      </c>
      <c r="L21" s="34">
        <v>-12</v>
      </c>
      <c r="M21" s="31">
        <v>0</v>
      </c>
      <c r="N21" s="31">
        <v>10</v>
      </c>
      <c r="O21" s="31">
        <v>19</v>
      </c>
      <c r="P21" s="31">
        <v>10</v>
      </c>
      <c r="Q21" s="31">
        <v>17</v>
      </c>
      <c r="R21" s="31">
        <v>11</v>
      </c>
      <c r="S21" s="31">
        <v>10</v>
      </c>
      <c r="T21" s="31">
        <v>20</v>
      </c>
      <c r="U21" s="31">
        <v>10</v>
      </c>
      <c r="V21" s="31">
        <v>12</v>
      </c>
      <c r="W21" s="31">
        <v>0</v>
      </c>
      <c r="X21" s="32">
        <v>15</v>
      </c>
      <c r="Y21" s="43">
        <f t="shared" si="1"/>
        <v>122</v>
      </c>
      <c r="Z21" s="121">
        <f t="shared" si="2"/>
        <v>122</v>
      </c>
      <c r="AA21" s="93" t="s">
        <v>129</v>
      </c>
      <c r="AB21" s="87" t="s">
        <v>137</v>
      </c>
    </row>
    <row r="22" spans="1:28" s="49" customFormat="1" ht="15" customHeight="1" hidden="1" thickBot="1">
      <c r="A22" s="63">
        <v>107</v>
      </c>
      <c r="B22" s="56" t="s">
        <v>48</v>
      </c>
      <c r="C22" s="56" t="s">
        <v>55</v>
      </c>
      <c r="D22" s="57" t="s">
        <v>38</v>
      </c>
      <c r="E22" s="41">
        <v>0.4791666666666667</v>
      </c>
      <c r="F22" s="41">
        <v>0.6284722222222222</v>
      </c>
      <c r="G22" s="42">
        <v>0</v>
      </c>
      <c r="H22" s="41">
        <f t="shared" si="0"/>
        <v>0.14930555555555552</v>
      </c>
      <c r="I22" s="66"/>
      <c r="J22" s="48"/>
      <c r="K22" s="51" t="s">
        <v>135</v>
      </c>
      <c r="L22" s="34">
        <v>-15</v>
      </c>
      <c r="M22" s="31">
        <v>10</v>
      </c>
      <c r="N22" s="31">
        <v>5</v>
      </c>
      <c r="O22" s="31">
        <v>20</v>
      </c>
      <c r="P22" s="31">
        <v>10</v>
      </c>
      <c r="Q22" s="31">
        <v>14</v>
      </c>
      <c r="R22" s="31">
        <v>5</v>
      </c>
      <c r="S22" s="31">
        <v>0</v>
      </c>
      <c r="T22" s="31">
        <v>20</v>
      </c>
      <c r="U22" s="31">
        <v>10</v>
      </c>
      <c r="V22" s="31">
        <v>18</v>
      </c>
      <c r="W22" s="31">
        <v>10</v>
      </c>
      <c r="X22" s="32">
        <v>15</v>
      </c>
      <c r="Y22" s="43">
        <f t="shared" si="1"/>
        <v>122</v>
      </c>
      <c r="Z22" s="121">
        <f t="shared" si="2"/>
        <v>122</v>
      </c>
      <c r="AA22" s="93" t="s">
        <v>129</v>
      </c>
      <c r="AB22" s="87" t="s">
        <v>137</v>
      </c>
    </row>
    <row r="23" spans="1:72" s="60" customFormat="1" ht="15" customHeight="1" thickBot="1">
      <c r="A23" s="63">
        <v>119</v>
      </c>
      <c r="B23" s="56" t="s">
        <v>54</v>
      </c>
      <c r="C23" s="56" t="s">
        <v>64</v>
      </c>
      <c r="D23" s="57" t="s">
        <v>38</v>
      </c>
      <c r="E23" s="41">
        <v>0.5416666666666666</v>
      </c>
      <c r="F23" s="41">
        <v>0.66875</v>
      </c>
      <c r="G23" s="42">
        <v>0.041666666666666664</v>
      </c>
      <c r="H23" s="41">
        <f t="shared" si="0"/>
        <v>0.0854166666666667</v>
      </c>
      <c r="I23" s="66"/>
      <c r="J23" s="48"/>
      <c r="K23" s="31"/>
      <c r="L23" s="34"/>
      <c r="M23" s="31">
        <v>10</v>
      </c>
      <c r="N23" s="31">
        <v>10</v>
      </c>
      <c r="O23" s="31">
        <v>20</v>
      </c>
      <c r="P23" s="31">
        <v>10</v>
      </c>
      <c r="Q23" s="31">
        <v>20</v>
      </c>
      <c r="R23" s="31">
        <v>20</v>
      </c>
      <c r="S23" s="31">
        <v>20</v>
      </c>
      <c r="T23" s="31">
        <v>20</v>
      </c>
      <c r="U23" s="31">
        <v>10</v>
      </c>
      <c r="V23" s="31">
        <v>30</v>
      </c>
      <c r="W23" s="31">
        <v>10</v>
      </c>
      <c r="X23" s="32">
        <v>20</v>
      </c>
      <c r="Y23" s="43">
        <f t="shared" si="1"/>
        <v>200</v>
      </c>
      <c r="Z23" s="121">
        <f>Y23+K23</f>
        <v>200</v>
      </c>
      <c r="AA23" s="93">
        <v>1</v>
      </c>
      <c r="AB23" s="52"/>
      <c r="AJ23" s="61"/>
      <c r="AQ23" s="61"/>
      <c r="BA23" s="61"/>
      <c r="BI23" s="61"/>
      <c r="BP23" s="61"/>
      <c r="BS23" s="61"/>
      <c r="BT23" s="61"/>
    </row>
    <row r="24" spans="1:72" s="60" customFormat="1" ht="15" customHeight="1" thickBot="1">
      <c r="A24" s="63">
        <v>123</v>
      </c>
      <c r="B24" s="56" t="s">
        <v>54</v>
      </c>
      <c r="C24" s="56" t="s">
        <v>66</v>
      </c>
      <c r="D24" s="57" t="s">
        <v>38</v>
      </c>
      <c r="E24" s="41">
        <v>0.5416666666666666</v>
      </c>
      <c r="F24" s="41">
        <v>0.6833333333333332</v>
      </c>
      <c r="G24" s="42">
        <v>0.07430555555555556</v>
      </c>
      <c r="H24" s="41">
        <f t="shared" si="0"/>
        <v>0.0673611111111111</v>
      </c>
      <c r="I24" s="66"/>
      <c r="J24" s="48"/>
      <c r="K24" s="31"/>
      <c r="L24" s="34"/>
      <c r="M24" s="31">
        <v>10</v>
      </c>
      <c r="N24" s="31">
        <v>10</v>
      </c>
      <c r="O24" s="31">
        <v>20</v>
      </c>
      <c r="P24" s="31">
        <v>10</v>
      </c>
      <c r="Q24" s="31">
        <v>20</v>
      </c>
      <c r="R24" s="31">
        <v>16</v>
      </c>
      <c r="S24" s="31">
        <v>20</v>
      </c>
      <c r="T24" s="31">
        <v>17</v>
      </c>
      <c r="U24" s="31">
        <v>10</v>
      </c>
      <c r="V24" s="31">
        <v>30</v>
      </c>
      <c r="W24" s="31">
        <v>10</v>
      </c>
      <c r="X24" s="32">
        <v>20</v>
      </c>
      <c r="Y24" s="43">
        <f t="shared" si="1"/>
        <v>193</v>
      </c>
      <c r="Z24" s="121">
        <f>Y24+K24</f>
        <v>193</v>
      </c>
      <c r="AA24" s="93" t="s">
        <v>130</v>
      </c>
      <c r="AB24" s="52"/>
      <c r="AJ24" s="61"/>
      <c r="AQ24" s="61"/>
      <c r="BA24" s="61"/>
      <c r="BI24" s="61"/>
      <c r="BP24" s="61"/>
      <c r="BS24" s="61"/>
      <c r="BT24" s="61"/>
    </row>
    <row r="25" spans="1:72" s="60" customFormat="1" ht="15" customHeight="1" thickBot="1">
      <c r="A25" s="63">
        <v>111</v>
      </c>
      <c r="B25" s="56" t="s">
        <v>54</v>
      </c>
      <c r="C25" s="56" t="s">
        <v>56</v>
      </c>
      <c r="D25" s="57" t="s">
        <v>38</v>
      </c>
      <c r="E25" s="41">
        <v>0.5208333333333334</v>
      </c>
      <c r="F25" s="41">
        <v>0.6701388888888888</v>
      </c>
      <c r="G25" s="42">
        <v>0.05</v>
      </c>
      <c r="H25" s="41">
        <f t="shared" si="0"/>
        <v>0.09930555555555542</v>
      </c>
      <c r="I25" s="66"/>
      <c r="J25" s="48"/>
      <c r="K25" s="31"/>
      <c r="L25" s="34">
        <v>-10</v>
      </c>
      <c r="M25" s="31">
        <v>10</v>
      </c>
      <c r="N25" s="31">
        <v>10</v>
      </c>
      <c r="O25" s="31">
        <v>20</v>
      </c>
      <c r="P25" s="31">
        <v>10</v>
      </c>
      <c r="Q25" s="31">
        <v>19</v>
      </c>
      <c r="R25" s="31">
        <v>17</v>
      </c>
      <c r="S25" s="31">
        <v>20</v>
      </c>
      <c r="T25" s="31">
        <v>20</v>
      </c>
      <c r="U25" s="31">
        <v>10</v>
      </c>
      <c r="V25" s="31">
        <v>30</v>
      </c>
      <c r="W25" s="31">
        <v>10</v>
      </c>
      <c r="X25" s="32">
        <v>20</v>
      </c>
      <c r="Y25" s="43">
        <f t="shared" si="1"/>
        <v>186</v>
      </c>
      <c r="Z25" s="121">
        <f>Y25+K25</f>
        <v>186</v>
      </c>
      <c r="AA25" s="93">
        <v>2</v>
      </c>
      <c r="AB25" s="52"/>
      <c r="AJ25" s="61"/>
      <c r="AQ25" s="61"/>
      <c r="BA25" s="61"/>
      <c r="BI25" s="61"/>
      <c r="BP25" s="61"/>
      <c r="BS25" s="61"/>
      <c r="BT25" s="61"/>
    </row>
    <row r="26" spans="1:73" s="60" customFormat="1" ht="15" customHeight="1" thickBot="1">
      <c r="A26" s="63">
        <v>122</v>
      </c>
      <c r="B26" s="56" t="s">
        <v>54</v>
      </c>
      <c r="C26" s="56">
        <v>1560</v>
      </c>
      <c r="D26" s="57" t="s">
        <v>38</v>
      </c>
      <c r="E26" s="41">
        <v>0.548611111111111</v>
      </c>
      <c r="F26" s="41">
        <v>0.6604166666666667</v>
      </c>
      <c r="G26" s="42">
        <v>0.008333333333333333</v>
      </c>
      <c r="H26" s="41">
        <f t="shared" si="0"/>
        <v>0.1034722222222223</v>
      </c>
      <c r="I26" s="66"/>
      <c r="J26" s="48"/>
      <c r="K26" s="31"/>
      <c r="L26" s="34"/>
      <c r="M26" s="31">
        <v>10</v>
      </c>
      <c r="N26" s="31" t="s">
        <v>45</v>
      </c>
      <c r="O26" s="31">
        <v>18</v>
      </c>
      <c r="P26" s="31">
        <v>10</v>
      </c>
      <c r="Q26" s="31">
        <v>15</v>
      </c>
      <c r="R26" s="31">
        <v>17</v>
      </c>
      <c r="S26" s="31">
        <v>20</v>
      </c>
      <c r="T26" s="31">
        <v>20</v>
      </c>
      <c r="U26" s="31">
        <v>10</v>
      </c>
      <c r="V26" s="31">
        <v>30</v>
      </c>
      <c r="W26" s="31">
        <v>10</v>
      </c>
      <c r="X26" s="32">
        <v>20</v>
      </c>
      <c r="Y26" s="43">
        <f t="shared" si="1"/>
        <v>180</v>
      </c>
      <c r="Z26" s="121">
        <f>Y26+K26</f>
        <v>180</v>
      </c>
      <c r="AA26" s="115">
        <v>3</v>
      </c>
      <c r="AB26" s="52"/>
      <c r="AK26" s="61"/>
      <c r="AR26" s="61"/>
      <c r="BB26" s="61"/>
      <c r="BJ26" s="61"/>
      <c r="BQ26" s="61"/>
      <c r="BT26" s="61"/>
      <c r="BU26" s="61"/>
    </row>
    <row r="27" spans="1:72" s="60" customFormat="1" ht="15" customHeight="1" thickBot="1">
      <c r="A27" s="63">
        <v>112</v>
      </c>
      <c r="B27" s="56" t="s">
        <v>54</v>
      </c>
      <c r="C27" s="56" t="s">
        <v>57</v>
      </c>
      <c r="D27" s="57" t="s">
        <v>38</v>
      </c>
      <c r="E27" s="41">
        <v>0.4513888888888889</v>
      </c>
      <c r="F27" s="41">
        <v>0.6833333333333332</v>
      </c>
      <c r="G27" s="42">
        <v>0</v>
      </c>
      <c r="H27" s="41">
        <f t="shared" si="0"/>
        <v>0.23194444444444434</v>
      </c>
      <c r="I27" s="66"/>
      <c r="J27" s="48"/>
      <c r="K27" s="51" t="s">
        <v>135</v>
      </c>
      <c r="L27" s="34"/>
      <c r="M27" s="31">
        <v>10</v>
      </c>
      <c r="N27" s="31">
        <v>0</v>
      </c>
      <c r="O27" s="31">
        <v>20</v>
      </c>
      <c r="P27" s="31">
        <v>10</v>
      </c>
      <c r="Q27" s="31">
        <v>20</v>
      </c>
      <c r="R27" s="31">
        <v>17</v>
      </c>
      <c r="S27" s="31">
        <v>20</v>
      </c>
      <c r="T27" s="31">
        <v>20</v>
      </c>
      <c r="U27" s="31">
        <v>10</v>
      </c>
      <c r="V27" s="31">
        <v>27</v>
      </c>
      <c r="W27" s="31">
        <v>5</v>
      </c>
      <c r="X27" s="32">
        <v>20</v>
      </c>
      <c r="Y27" s="43">
        <f t="shared" si="1"/>
        <v>179</v>
      </c>
      <c r="Z27" s="121">
        <f>Y27</f>
        <v>179</v>
      </c>
      <c r="AA27" s="93" t="s">
        <v>131</v>
      </c>
      <c r="AB27" s="86" t="s">
        <v>138</v>
      </c>
      <c r="AJ27" s="61"/>
      <c r="AQ27" s="61"/>
      <c r="BA27" s="61"/>
      <c r="BI27" s="61"/>
      <c r="BP27" s="61"/>
      <c r="BS27" s="61"/>
      <c r="BT27" s="61"/>
    </row>
    <row r="28" spans="1:72" s="60" customFormat="1" ht="15" customHeight="1" thickBot="1">
      <c r="A28" s="63">
        <v>127</v>
      </c>
      <c r="B28" s="56" t="s">
        <v>54</v>
      </c>
      <c r="C28" s="56" t="s">
        <v>70</v>
      </c>
      <c r="D28" s="57" t="s">
        <v>38</v>
      </c>
      <c r="E28" s="41">
        <v>0.5902777777777778</v>
      </c>
      <c r="F28" s="41">
        <v>0.7048611111111112</v>
      </c>
      <c r="G28" s="42">
        <v>0</v>
      </c>
      <c r="H28" s="41">
        <f t="shared" si="0"/>
        <v>0.11458333333333337</v>
      </c>
      <c r="I28" s="66"/>
      <c r="J28" s="48"/>
      <c r="K28" s="31">
        <v>-8</v>
      </c>
      <c r="L28" s="34"/>
      <c r="M28" s="31">
        <v>10</v>
      </c>
      <c r="N28" s="31">
        <v>5</v>
      </c>
      <c r="O28" s="31">
        <v>20</v>
      </c>
      <c r="P28" s="31">
        <v>10</v>
      </c>
      <c r="Q28" s="31">
        <v>14</v>
      </c>
      <c r="R28" s="31">
        <v>17</v>
      </c>
      <c r="S28" s="31">
        <v>20</v>
      </c>
      <c r="T28" s="31">
        <v>20</v>
      </c>
      <c r="U28" s="31">
        <v>10</v>
      </c>
      <c r="V28" s="31">
        <v>18</v>
      </c>
      <c r="W28" s="31">
        <v>10</v>
      </c>
      <c r="X28" s="32">
        <v>20</v>
      </c>
      <c r="Y28" s="43">
        <f t="shared" si="1"/>
        <v>174</v>
      </c>
      <c r="Z28" s="121">
        <f aca="true" t="shared" si="3" ref="Z28:Z35">Y28+K28</f>
        <v>166</v>
      </c>
      <c r="AA28" s="93">
        <v>4</v>
      </c>
      <c r="AB28" s="52"/>
      <c r="AJ28" s="61"/>
      <c r="AQ28" s="61"/>
      <c r="BA28" s="61"/>
      <c r="BI28" s="61"/>
      <c r="BP28" s="61"/>
      <c r="BS28" s="61"/>
      <c r="BT28" s="61"/>
    </row>
    <row r="29" spans="1:72" s="60" customFormat="1" ht="15" customHeight="1" thickBot="1">
      <c r="A29" s="63">
        <v>110</v>
      </c>
      <c r="B29" s="56" t="s">
        <v>54</v>
      </c>
      <c r="C29" s="56">
        <v>80</v>
      </c>
      <c r="D29" s="57" t="s">
        <v>38</v>
      </c>
      <c r="E29" s="41">
        <v>0.47222222222222227</v>
      </c>
      <c r="F29" s="41">
        <v>0.6069444444444444</v>
      </c>
      <c r="G29" s="42">
        <v>0.041666666666666664</v>
      </c>
      <c r="H29" s="41">
        <f t="shared" si="0"/>
        <v>0.0930555555555555</v>
      </c>
      <c r="I29" s="66"/>
      <c r="J29" s="48"/>
      <c r="K29" s="31"/>
      <c r="L29" s="34"/>
      <c r="M29" s="31">
        <v>10</v>
      </c>
      <c r="N29" s="31">
        <v>5</v>
      </c>
      <c r="O29" s="31">
        <v>20</v>
      </c>
      <c r="P29" s="31">
        <v>10</v>
      </c>
      <c r="Q29" s="31">
        <v>12</v>
      </c>
      <c r="R29" s="31">
        <v>17</v>
      </c>
      <c r="S29" s="31">
        <v>10</v>
      </c>
      <c r="T29" s="31">
        <v>20</v>
      </c>
      <c r="U29" s="31">
        <v>10</v>
      </c>
      <c r="V29" s="31">
        <v>20</v>
      </c>
      <c r="W29" s="31">
        <v>10</v>
      </c>
      <c r="X29" s="32">
        <v>20</v>
      </c>
      <c r="Y29" s="43">
        <f t="shared" si="1"/>
        <v>164</v>
      </c>
      <c r="Z29" s="121">
        <f t="shared" si="3"/>
        <v>164</v>
      </c>
      <c r="AA29" s="93">
        <v>5</v>
      </c>
      <c r="AB29" s="52"/>
      <c r="AJ29" s="61"/>
      <c r="AQ29" s="61"/>
      <c r="BA29" s="61"/>
      <c r="BI29" s="61"/>
      <c r="BP29" s="61"/>
      <c r="BS29" s="61"/>
      <c r="BT29" s="61"/>
    </row>
    <row r="30" spans="1:28" s="49" customFormat="1" ht="15" customHeight="1" thickBot="1">
      <c r="A30" s="63">
        <v>108</v>
      </c>
      <c r="B30" s="56" t="s">
        <v>54</v>
      </c>
      <c r="C30" s="56">
        <v>143</v>
      </c>
      <c r="D30" s="57" t="s">
        <v>38</v>
      </c>
      <c r="E30" s="41">
        <v>0.4861111111111111</v>
      </c>
      <c r="F30" s="41">
        <v>0.5895833333333333</v>
      </c>
      <c r="G30" s="42">
        <v>0</v>
      </c>
      <c r="H30" s="41">
        <f t="shared" si="0"/>
        <v>0.10347222222222224</v>
      </c>
      <c r="I30" s="58"/>
      <c r="J30" s="48"/>
      <c r="K30" s="31"/>
      <c r="L30" s="34">
        <v>-5</v>
      </c>
      <c r="M30" s="31">
        <v>10</v>
      </c>
      <c r="N30" s="31">
        <v>10</v>
      </c>
      <c r="O30" s="31">
        <v>20</v>
      </c>
      <c r="P30" s="31">
        <v>10</v>
      </c>
      <c r="Q30" s="31">
        <v>13</v>
      </c>
      <c r="R30" s="31">
        <v>11</v>
      </c>
      <c r="S30" s="31">
        <v>0</v>
      </c>
      <c r="T30" s="31">
        <v>20</v>
      </c>
      <c r="U30" s="31">
        <v>10</v>
      </c>
      <c r="V30" s="31">
        <v>27</v>
      </c>
      <c r="W30" s="31">
        <v>10</v>
      </c>
      <c r="X30" s="32">
        <v>20</v>
      </c>
      <c r="Y30" s="43">
        <f t="shared" si="1"/>
        <v>156</v>
      </c>
      <c r="Z30" s="121">
        <f t="shared" si="3"/>
        <v>156</v>
      </c>
      <c r="AA30" s="104">
        <v>6</v>
      </c>
      <c r="AB30" s="52"/>
    </row>
    <row r="31" spans="1:72" s="60" customFormat="1" ht="15" customHeight="1" thickBot="1">
      <c r="A31" s="63">
        <v>114</v>
      </c>
      <c r="B31" s="56" t="s">
        <v>54</v>
      </c>
      <c r="C31" s="56" t="s">
        <v>59</v>
      </c>
      <c r="D31" s="57" t="s">
        <v>38</v>
      </c>
      <c r="E31" s="41">
        <v>0.5</v>
      </c>
      <c r="F31" s="41">
        <v>0.65</v>
      </c>
      <c r="G31" s="42">
        <v>0.041666666666666664</v>
      </c>
      <c r="H31" s="41">
        <f t="shared" si="0"/>
        <v>0.10833333333333339</v>
      </c>
      <c r="I31" s="65"/>
      <c r="J31" s="48"/>
      <c r="K31" s="31"/>
      <c r="L31" s="34"/>
      <c r="M31" s="31">
        <v>10</v>
      </c>
      <c r="N31" s="31">
        <v>0</v>
      </c>
      <c r="O31" s="31">
        <v>20</v>
      </c>
      <c r="P31" s="31">
        <v>10</v>
      </c>
      <c r="Q31" s="31">
        <v>15</v>
      </c>
      <c r="R31" s="31">
        <v>8</v>
      </c>
      <c r="S31" s="31">
        <v>20</v>
      </c>
      <c r="T31" s="31">
        <v>20</v>
      </c>
      <c r="U31" s="31">
        <v>10</v>
      </c>
      <c r="V31" s="31">
        <v>27</v>
      </c>
      <c r="W31" s="31">
        <v>10</v>
      </c>
      <c r="X31" s="32">
        <v>5</v>
      </c>
      <c r="Y31" s="43">
        <f t="shared" si="1"/>
        <v>155</v>
      </c>
      <c r="Z31" s="121">
        <f t="shared" si="3"/>
        <v>155</v>
      </c>
      <c r="AA31" s="104" t="s">
        <v>131</v>
      </c>
      <c r="AB31" s="86" t="s">
        <v>138</v>
      </c>
      <c r="AJ31" s="61"/>
      <c r="AQ31" s="61"/>
      <c r="BA31" s="61"/>
      <c r="BI31" s="61"/>
      <c r="BP31" s="61"/>
      <c r="BS31" s="61"/>
      <c r="BT31" s="61"/>
    </row>
    <row r="32" spans="1:28" s="49" customFormat="1" ht="15" customHeight="1" thickBot="1">
      <c r="A32" s="63">
        <v>106</v>
      </c>
      <c r="B32" s="56" t="s">
        <v>54</v>
      </c>
      <c r="C32" s="56">
        <v>138</v>
      </c>
      <c r="D32" s="57" t="s">
        <v>38</v>
      </c>
      <c r="E32" s="41">
        <v>0.4305555555555556</v>
      </c>
      <c r="F32" s="41">
        <v>0.5333333333333333</v>
      </c>
      <c r="G32" s="42">
        <v>0</v>
      </c>
      <c r="H32" s="41">
        <f t="shared" si="0"/>
        <v>0.10277777777777775</v>
      </c>
      <c r="I32" s="65"/>
      <c r="J32" s="48"/>
      <c r="K32" s="31"/>
      <c r="L32" s="34"/>
      <c r="M32" s="31">
        <v>10</v>
      </c>
      <c r="N32" s="31">
        <v>5</v>
      </c>
      <c r="O32" s="31">
        <v>20</v>
      </c>
      <c r="P32" s="31">
        <v>10</v>
      </c>
      <c r="Q32" s="31">
        <v>3</v>
      </c>
      <c r="R32" s="31">
        <v>17</v>
      </c>
      <c r="S32" s="31">
        <v>0</v>
      </c>
      <c r="T32" s="31">
        <v>20</v>
      </c>
      <c r="U32" s="31">
        <v>10</v>
      </c>
      <c r="V32" s="31">
        <v>27</v>
      </c>
      <c r="W32" s="31">
        <v>10</v>
      </c>
      <c r="X32" s="32">
        <v>20</v>
      </c>
      <c r="Y32" s="43">
        <f t="shared" si="1"/>
        <v>152</v>
      </c>
      <c r="Z32" s="121">
        <f t="shared" si="3"/>
        <v>152</v>
      </c>
      <c r="AA32" s="104">
        <v>7</v>
      </c>
      <c r="AB32" s="52"/>
    </row>
    <row r="33" spans="1:72" s="60" customFormat="1" ht="15" customHeight="1" thickBot="1">
      <c r="A33" s="63">
        <v>120</v>
      </c>
      <c r="B33" s="56" t="s">
        <v>54</v>
      </c>
      <c r="C33" s="56">
        <v>131</v>
      </c>
      <c r="D33" s="57" t="s">
        <v>38</v>
      </c>
      <c r="E33" s="41">
        <v>0.53125</v>
      </c>
      <c r="F33" s="41">
        <v>0.6979166666666666</v>
      </c>
      <c r="G33" s="42">
        <v>0.041666666666666664</v>
      </c>
      <c r="H33" s="41">
        <f t="shared" si="0"/>
        <v>0.125</v>
      </c>
      <c r="I33" s="58"/>
      <c r="J33" s="48"/>
      <c r="K33" s="31">
        <v>-15</v>
      </c>
      <c r="L33" s="34"/>
      <c r="M33" s="31">
        <v>10</v>
      </c>
      <c r="N33" s="31">
        <v>0</v>
      </c>
      <c r="O33" s="31">
        <v>19</v>
      </c>
      <c r="P33" s="31">
        <v>10</v>
      </c>
      <c r="Q33" s="31">
        <v>5</v>
      </c>
      <c r="R33" s="31">
        <v>17</v>
      </c>
      <c r="S33" s="31">
        <v>10</v>
      </c>
      <c r="T33" s="31">
        <v>20</v>
      </c>
      <c r="U33" s="31">
        <v>10</v>
      </c>
      <c r="V33" s="31">
        <v>9</v>
      </c>
      <c r="W33" s="31">
        <v>10</v>
      </c>
      <c r="X33" s="32">
        <v>20</v>
      </c>
      <c r="Y33" s="43">
        <f t="shared" si="1"/>
        <v>140</v>
      </c>
      <c r="Z33" s="121">
        <f t="shared" si="3"/>
        <v>125</v>
      </c>
      <c r="AA33" s="104">
        <v>8</v>
      </c>
      <c r="AB33" s="52"/>
      <c r="AJ33" s="61"/>
      <c r="AQ33" s="61"/>
      <c r="BA33" s="61"/>
      <c r="BI33" s="61"/>
      <c r="BP33" s="61"/>
      <c r="BS33" s="61"/>
      <c r="BT33" s="61"/>
    </row>
    <row r="34" spans="1:72" s="60" customFormat="1" ht="15" customHeight="1" thickBot="1">
      <c r="A34" s="63">
        <v>109</v>
      </c>
      <c r="B34" s="56" t="s">
        <v>54</v>
      </c>
      <c r="C34" s="56">
        <v>1517</v>
      </c>
      <c r="D34" s="57" t="s">
        <v>38</v>
      </c>
      <c r="E34" s="41">
        <v>0.4513888888888889</v>
      </c>
      <c r="F34" s="41">
        <v>0.5597222222222222</v>
      </c>
      <c r="G34" s="42">
        <v>0.005555555555555556</v>
      </c>
      <c r="H34" s="41">
        <f t="shared" si="0"/>
        <v>0.1027777777777778</v>
      </c>
      <c r="I34" s="65"/>
      <c r="J34" s="48"/>
      <c r="K34" s="31"/>
      <c r="L34" s="34">
        <v>-10</v>
      </c>
      <c r="M34" s="31">
        <v>10</v>
      </c>
      <c r="N34" s="31">
        <v>0</v>
      </c>
      <c r="O34" s="31">
        <v>16</v>
      </c>
      <c r="P34" s="31">
        <v>10</v>
      </c>
      <c r="Q34" s="31">
        <v>4</v>
      </c>
      <c r="R34" s="31">
        <v>14</v>
      </c>
      <c r="S34" s="31">
        <v>10</v>
      </c>
      <c r="T34" s="31">
        <v>20</v>
      </c>
      <c r="U34" s="31">
        <v>10</v>
      </c>
      <c r="V34" s="31">
        <v>11</v>
      </c>
      <c r="W34" s="31">
        <v>0</v>
      </c>
      <c r="X34" s="32">
        <v>20</v>
      </c>
      <c r="Y34" s="43">
        <f t="shared" si="1"/>
        <v>115</v>
      </c>
      <c r="Z34" s="121">
        <f t="shared" si="3"/>
        <v>115</v>
      </c>
      <c r="AA34" s="104">
        <v>9</v>
      </c>
      <c r="AB34" s="113"/>
      <c r="AJ34" s="61"/>
      <c r="AQ34" s="61"/>
      <c r="BA34" s="61"/>
      <c r="BI34" s="61"/>
      <c r="BP34" s="61"/>
      <c r="BS34" s="61"/>
      <c r="BT34" s="61"/>
    </row>
    <row r="35" spans="1:72" s="60" customFormat="1" ht="15" customHeight="1" thickBot="1">
      <c r="A35" s="63">
        <v>121</v>
      </c>
      <c r="B35" s="56" t="s">
        <v>54</v>
      </c>
      <c r="C35" s="56" t="s">
        <v>65</v>
      </c>
      <c r="D35" s="57" t="s">
        <v>38</v>
      </c>
      <c r="E35" s="41">
        <v>0.5277777777777778</v>
      </c>
      <c r="F35" s="41">
        <v>0.64375</v>
      </c>
      <c r="G35" s="42">
        <v>0</v>
      </c>
      <c r="H35" s="41">
        <f t="shared" si="0"/>
        <v>0.11597222222222225</v>
      </c>
      <c r="I35" s="58"/>
      <c r="J35" s="48"/>
      <c r="K35" s="31">
        <v>-9</v>
      </c>
      <c r="L35" s="34">
        <v>-5</v>
      </c>
      <c r="M35" s="31">
        <v>10</v>
      </c>
      <c r="N35" s="31">
        <v>0</v>
      </c>
      <c r="O35" s="31">
        <v>18</v>
      </c>
      <c r="P35" s="31">
        <v>0</v>
      </c>
      <c r="Q35" s="31">
        <v>19</v>
      </c>
      <c r="R35" s="31" t="s">
        <v>45</v>
      </c>
      <c r="S35" s="31">
        <v>10</v>
      </c>
      <c r="T35" s="31">
        <v>15</v>
      </c>
      <c r="U35" s="31">
        <v>10</v>
      </c>
      <c r="V35" s="31">
        <v>30</v>
      </c>
      <c r="W35" s="31">
        <v>10</v>
      </c>
      <c r="X35" s="32">
        <v>5</v>
      </c>
      <c r="Y35" s="43">
        <f t="shared" si="1"/>
        <v>122</v>
      </c>
      <c r="Z35" s="121">
        <f t="shared" si="3"/>
        <v>113</v>
      </c>
      <c r="AA35" s="104" t="s">
        <v>131</v>
      </c>
      <c r="AB35" s="114" t="s">
        <v>138</v>
      </c>
      <c r="AJ35" s="61"/>
      <c r="AQ35" s="61"/>
      <c r="BA35" s="61"/>
      <c r="BI35" s="61"/>
      <c r="BP35" s="61"/>
      <c r="BS35" s="61"/>
      <c r="BT35" s="61"/>
    </row>
    <row r="36" spans="1:72" s="60" customFormat="1" ht="15" customHeight="1" thickBot="1">
      <c r="A36" s="63">
        <v>124</v>
      </c>
      <c r="B36" s="56" t="s">
        <v>54</v>
      </c>
      <c r="C36" s="56" t="s">
        <v>67</v>
      </c>
      <c r="D36" s="57" t="s">
        <v>38</v>
      </c>
      <c r="E36" s="41">
        <v>0.548611111111111</v>
      </c>
      <c r="F36" s="41">
        <v>0.7013888888888888</v>
      </c>
      <c r="G36" s="42">
        <v>0.004861111111111111</v>
      </c>
      <c r="H36" s="41">
        <f t="shared" si="0"/>
        <v>0.1479166666666667</v>
      </c>
      <c r="I36" s="66"/>
      <c r="J36" s="48"/>
      <c r="K36" s="51" t="s">
        <v>135</v>
      </c>
      <c r="L36" s="34"/>
      <c r="M36" s="31">
        <v>10</v>
      </c>
      <c r="N36" s="31">
        <v>5</v>
      </c>
      <c r="O36" s="31">
        <v>20</v>
      </c>
      <c r="P36" s="31">
        <v>10</v>
      </c>
      <c r="Q36" s="31">
        <v>20</v>
      </c>
      <c r="R36" s="31">
        <v>17</v>
      </c>
      <c r="S36" s="31">
        <v>20</v>
      </c>
      <c r="T36" s="31">
        <v>20</v>
      </c>
      <c r="U36" s="31">
        <v>10</v>
      </c>
      <c r="V36" s="31">
        <v>30</v>
      </c>
      <c r="W36" s="31">
        <v>5</v>
      </c>
      <c r="X36" s="32">
        <v>20</v>
      </c>
      <c r="Y36" s="43">
        <f t="shared" si="1"/>
        <v>187</v>
      </c>
      <c r="Z36" s="121">
        <f>Y36</f>
        <v>187</v>
      </c>
      <c r="AA36" s="93" t="s">
        <v>129</v>
      </c>
      <c r="AB36" s="87" t="s">
        <v>137</v>
      </c>
      <c r="AJ36" s="61"/>
      <c r="AQ36" s="61"/>
      <c r="BA36" s="61"/>
      <c r="BI36" s="61"/>
      <c r="BP36" s="61"/>
      <c r="BS36" s="61"/>
      <c r="BT36" s="61"/>
    </row>
    <row r="37" spans="1:72" s="60" customFormat="1" ht="15" customHeight="1" thickBot="1">
      <c r="A37" s="63">
        <v>113</v>
      </c>
      <c r="B37" s="56" t="s">
        <v>54</v>
      </c>
      <c r="C37" s="56" t="s">
        <v>58</v>
      </c>
      <c r="D37" s="57" t="s">
        <v>38</v>
      </c>
      <c r="E37" s="41">
        <v>0.513888888888889</v>
      </c>
      <c r="F37" s="41">
        <v>0.6722222222222222</v>
      </c>
      <c r="G37" s="42">
        <v>0.004861111111111111</v>
      </c>
      <c r="H37" s="41">
        <f t="shared" si="0"/>
        <v>0.15347222222222212</v>
      </c>
      <c r="I37" s="66"/>
      <c r="J37" s="48"/>
      <c r="K37" s="51" t="s">
        <v>135</v>
      </c>
      <c r="L37" s="34"/>
      <c r="M37" s="31">
        <v>10</v>
      </c>
      <c r="N37" s="31" t="s">
        <v>45</v>
      </c>
      <c r="O37" s="31">
        <v>14</v>
      </c>
      <c r="P37" s="31">
        <v>10</v>
      </c>
      <c r="Q37" s="31">
        <v>7</v>
      </c>
      <c r="R37" s="31">
        <v>20</v>
      </c>
      <c r="S37" s="31">
        <v>20</v>
      </c>
      <c r="T37" s="31">
        <v>20</v>
      </c>
      <c r="U37" s="31">
        <v>10</v>
      </c>
      <c r="V37" s="31">
        <v>24</v>
      </c>
      <c r="W37" s="31">
        <v>10</v>
      </c>
      <c r="X37" s="32">
        <v>15</v>
      </c>
      <c r="Y37" s="43">
        <f t="shared" si="1"/>
        <v>160</v>
      </c>
      <c r="Z37" s="121">
        <f>Y37</f>
        <v>160</v>
      </c>
      <c r="AA37" s="93" t="s">
        <v>129</v>
      </c>
      <c r="AB37" s="87" t="s">
        <v>137</v>
      </c>
      <c r="AJ37" s="61"/>
      <c r="AQ37" s="61"/>
      <c r="BA37" s="61"/>
      <c r="BI37" s="61"/>
      <c r="BP37" s="61"/>
      <c r="BS37" s="61"/>
      <c r="BT37" s="61"/>
    </row>
    <row r="38" spans="1:72" s="60" customFormat="1" ht="15" customHeight="1" thickBot="1">
      <c r="A38" s="63">
        <v>126</v>
      </c>
      <c r="B38" s="56" t="s">
        <v>54</v>
      </c>
      <c r="C38" s="56" t="s">
        <v>69</v>
      </c>
      <c r="D38" s="57" t="s">
        <v>38</v>
      </c>
      <c r="E38" s="41">
        <v>0.5625</v>
      </c>
      <c r="F38" s="41">
        <v>0.7013888888888888</v>
      </c>
      <c r="G38" s="42">
        <v>0.001388888888888889</v>
      </c>
      <c r="H38" s="41">
        <f t="shared" si="0"/>
        <v>0.13749999999999996</v>
      </c>
      <c r="I38" s="58"/>
      <c r="J38" s="48"/>
      <c r="K38" s="51" t="s">
        <v>135</v>
      </c>
      <c r="L38" s="34"/>
      <c r="M38" s="31">
        <v>10</v>
      </c>
      <c r="N38" s="31">
        <v>5</v>
      </c>
      <c r="O38" s="31">
        <v>20</v>
      </c>
      <c r="P38" s="31">
        <v>0</v>
      </c>
      <c r="Q38" s="31">
        <v>19</v>
      </c>
      <c r="R38" s="31">
        <v>11</v>
      </c>
      <c r="S38" s="31">
        <v>0</v>
      </c>
      <c r="T38" s="31">
        <v>20</v>
      </c>
      <c r="U38" s="31">
        <v>10</v>
      </c>
      <c r="V38" s="31">
        <v>30</v>
      </c>
      <c r="W38" s="31">
        <v>10</v>
      </c>
      <c r="X38" s="32">
        <v>20</v>
      </c>
      <c r="Y38" s="43">
        <f t="shared" si="1"/>
        <v>155</v>
      </c>
      <c r="Z38" s="121">
        <f>Y38</f>
        <v>155</v>
      </c>
      <c r="AA38" s="104" t="s">
        <v>129</v>
      </c>
      <c r="AB38" s="87" t="s">
        <v>137</v>
      </c>
      <c r="AJ38" s="61"/>
      <c r="AQ38" s="61"/>
      <c r="BA38" s="61"/>
      <c r="BI38" s="61"/>
      <c r="BP38" s="61"/>
      <c r="BS38" s="61"/>
      <c r="BT38" s="61"/>
    </row>
    <row r="39" spans="1:72" s="60" customFormat="1" ht="15" customHeight="1" thickBot="1">
      <c r="A39" s="63">
        <v>128</v>
      </c>
      <c r="B39" s="56" t="s">
        <v>54</v>
      </c>
      <c r="C39" s="56" t="s">
        <v>71</v>
      </c>
      <c r="D39" s="57" t="s">
        <v>38</v>
      </c>
      <c r="E39" s="41">
        <v>0.5555555555555556</v>
      </c>
      <c r="F39" s="41">
        <v>0.6993055555555556</v>
      </c>
      <c r="G39" s="42">
        <v>0</v>
      </c>
      <c r="H39" s="41">
        <f t="shared" si="0"/>
        <v>0.14375000000000004</v>
      </c>
      <c r="I39" s="65"/>
      <c r="J39" s="48"/>
      <c r="K39" s="51" t="s">
        <v>135</v>
      </c>
      <c r="L39" s="34">
        <v>-8</v>
      </c>
      <c r="M39" s="31">
        <v>10</v>
      </c>
      <c r="N39" s="31">
        <v>5</v>
      </c>
      <c r="O39" s="31">
        <v>20</v>
      </c>
      <c r="P39" s="31">
        <v>10</v>
      </c>
      <c r="Q39" s="31">
        <v>14</v>
      </c>
      <c r="R39" s="31">
        <v>11</v>
      </c>
      <c r="S39" s="31">
        <v>0</v>
      </c>
      <c r="T39" s="31">
        <v>20</v>
      </c>
      <c r="U39" s="31">
        <v>10</v>
      </c>
      <c r="V39" s="31">
        <v>30</v>
      </c>
      <c r="W39" s="31">
        <v>10</v>
      </c>
      <c r="X39" s="32">
        <v>20</v>
      </c>
      <c r="Y39" s="43">
        <f t="shared" si="1"/>
        <v>152</v>
      </c>
      <c r="Z39" s="121">
        <f>Y39</f>
        <v>152</v>
      </c>
      <c r="AA39" s="104" t="s">
        <v>129</v>
      </c>
      <c r="AB39" s="87" t="s">
        <v>137</v>
      </c>
      <c r="AJ39" s="61"/>
      <c r="AQ39" s="61"/>
      <c r="BA39" s="61"/>
      <c r="BI39" s="61"/>
      <c r="BP39" s="61"/>
      <c r="BS39" s="61"/>
      <c r="BT39" s="61"/>
    </row>
    <row r="40" spans="1:72" s="60" customFormat="1" ht="15" customHeight="1" thickBot="1">
      <c r="A40" s="63">
        <v>115</v>
      </c>
      <c r="B40" s="56" t="s">
        <v>54</v>
      </c>
      <c r="C40" s="56" t="s">
        <v>60</v>
      </c>
      <c r="D40" s="57" t="s">
        <v>38</v>
      </c>
      <c r="E40" s="41">
        <v>0.5069444444444444</v>
      </c>
      <c r="F40" s="41">
        <v>0.6625</v>
      </c>
      <c r="G40" s="42">
        <v>0.015277777777777777</v>
      </c>
      <c r="H40" s="41">
        <f t="shared" si="0"/>
        <v>0.14027777777777783</v>
      </c>
      <c r="I40" s="65"/>
      <c r="J40" s="48"/>
      <c r="K40" s="51" t="s">
        <v>135</v>
      </c>
      <c r="L40" s="34"/>
      <c r="M40" s="31">
        <v>10</v>
      </c>
      <c r="N40" s="31">
        <v>0</v>
      </c>
      <c r="O40" s="31">
        <v>20</v>
      </c>
      <c r="P40" s="31">
        <v>10</v>
      </c>
      <c r="Q40" s="31">
        <v>10</v>
      </c>
      <c r="R40" s="31">
        <v>8</v>
      </c>
      <c r="S40" s="31">
        <v>0</v>
      </c>
      <c r="T40" s="31">
        <v>20</v>
      </c>
      <c r="U40" s="31">
        <v>10</v>
      </c>
      <c r="V40" s="31">
        <v>27</v>
      </c>
      <c r="W40" s="31">
        <v>0</v>
      </c>
      <c r="X40" s="32">
        <v>15</v>
      </c>
      <c r="Y40" s="108">
        <f t="shared" si="1"/>
        <v>130</v>
      </c>
      <c r="Z40" s="122">
        <f>Y40</f>
        <v>130</v>
      </c>
      <c r="AA40" s="104" t="s">
        <v>129</v>
      </c>
      <c r="AB40" s="87" t="s">
        <v>137</v>
      </c>
      <c r="AJ40" s="61"/>
      <c r="AQ40" s="61"/>
      <c r="BA40" s="61"/>
      <c r="BI40" s="61"/>
      <c r="BP40" s="61"/>
      <c r="BS40" s="61"/>
      <c r="BT40" s="61"/>
    </row>
    <row r="41" spans="2:72" s="60" customFormat="1" ht="24.75" customHeight="1">
      <c r="B41" s="67"/>
      <c r="C41" s="67"/>
      <c r="D41" s="67"/>
      <c r="P41" s="61"/>
      <c r="Y41" s="49"/>
      <c r="Z41" s="127"/>
      <c r="AA41" s="111"/>
      <c r="AB41" s="110"/>
      <c r="AC41" s="111"/>
      <c r="AJ41" s="61"/>
      <c r="AQ41" s="61"/>
      <c r="BA41" s="61"/>
      <c r="BI41" s="61"/>
      <c r="BP41" s="61"/>
      <c r="BS41" s="61"/>
      <c r="BT41" s="61"/>
    </row>
    <row r="42" spans="2:72" s="60" customFormat="1" ht="12.75">
      <c r="B42" s="67"/>
      <c r="C42" s="67"/>
      <c r="D42" s="67"/>
      <c r="P42" s="61"/>
      <c r="Y42" s="49"/>
      <c r="Z42" s="127"/>
      <c r="AA42" s="111"/>
      <c r="AB42" s="110"/>
      <c r="AC42" s="111"/>
      <c r="AJ42" s="61"/>
      <c r="AQ42" s="61"/>
      <c r="BA42" s="61"/>
      <c r="BI42" s="61"/>
      <c r="BP42" s="61"/>
      <c r="BS42" s="61"/>
      <c r="BT42" s="61"/>
    </row>
    <row r="43" spans="2:72" s="60" customFormat="1" ht="12.75">
      <c r="B43" s="67"/>
      <c r="C43" s="67"/>
      <c r="D43" s="67"/>
      <c r="P43" s="61"/>
      <c r="Y43" s="49"/>
      <c r="Z43" s="127"/>
      <c r="AA43" s="111"/>
      <c r="AB43" s="110"/>
      <c r="AC43" s="111"/>
      <c r="AJ43" s="61"/>
      <c r="AQ43" s="61"/>
      <c r="BA43" s="61"/>
      <c r="BI43" s="61"/>
      <c r="BP43" s="61"/>
      <c r="BS43" s="61"/>
      <c r="BT43" s="61"/>
    </row>
    <row r="44" spans="2:72" s="60" customFormat="1" ht="12.75">
      <c r="B44" s="67"/>
      <c r="C44" s="67"/>
      <c r="D44" s="67"/>
      <c r="P44" s="61"/>
      <c r="Y44" s="49"/>
      <c r="Z44" s="127"/>
      <c r="AA44" s="111"/>
      <c r="AB44" s="110"/>
      <c r="AC44" s="111"/>
      <c r="AJ44" s="61"/>
      <c r="AQ44" s="61"/>
      <c r="BA44" s="61"/>
      <c r="BI44" s="61"/>
      <c r="BP44" s="61"/>
      <c r="BS44" s="61"/>
      <c r="BT44" s="61"/>
    </row>
    <row r="45" spans="2:72" s="60" customFormat="1" ht="12.75">
      <c r="B45" s="67"/>
      <c r="C45" s="67"/>
      <c r="D45" s="67"/>
      <c r="P45" s="61"/>
      <c r="Y45" s="49"/>
      <c r="Z45" s="127"/>
      <c r="AA45" s="111"/>
      <c r="AB45" s="110"/>
      <c r="AC45" s="111"/>
      <c r="AJ45" s="61"/>
      <c r="AQ45" s="61"/>
      <c r="BA45" s="61"/>
      <c r="BI45" s="61"/>
      <c r="BP45" s="61"/>
      <c r="BS45" s="61"/>
      <c r="BT45" s="61"/>
    </row>
    <row r="46" spans="2:72" s="60" customFormat="1" ht="12.75">
      <c r="B46" s="67"/>
      <c r="C46" s="67"/>
      <c r="D46" s="67"/>
      <c r="P46" s="61"/>
      <c r="Y46" s="49"/>
      <c r="Z46" s="127"/>
      <c r="AA46" s="111"/>
      <c r="AB46" s="110"/>
      <c r="AC46" s="111"/>
      <c r="AJ46" s="61"/>
      <c r="AQ46" s="61"/>
      <c r="BA46" s="61"/>
      <c r="BI46" s="61"/>
      <c r="BP46" s="61"/>
      <c r="BS46" s="61"/>
      <c r="BT46" s="61"/>
    </row>
    <row r="47" spans="2:72" s="60" customFormat="1" ht="12.75">
      <c r="B47" s="67"/>
      <c r="C47" s="67"/>
      <c r="D47" s="67"/>
      <c r="P47" s="61"/>
      <c r="Y47" s="49"/>
      <c r="Z47" s="127"/>
      <c r="AA47" s="111"/>
      <c r="AB47" s="112"/>
      <c r="AC47" s="111"/>
      <c r="AJ47" s="61"/>
      <c r="AQ47" s="61"/>
      <c r="BA47" s="61"/>
      <c r="BI47" s="61"/>
      <c r="BP47" s="61"/>
      <c r="BS47" s="61"/>
      <c r="BT47" s="61"/>
    </row>
    <row r="48" spans="2:72" s="60" customFormat="1" ht="12.75">
      <c r="B48" s="67"/>
      <c r="C48" s="67"/>
      <c r="D48" s="67"/>
      <c r="P48" s="61"/>
      <c r="Y48" s="49"/>
      <c r="Z48" s="127"/>
      <c r="AA48" s="111"/>
      <c r="AB48" s="112"/>
      <c r="AC48" s="111"/>
      <c r="AJ48" s="61"/>
      <c r="AQ48" s="61"/>
      <c r="BA48" s="61"/>
      <c r="BI48" s="61"/>
      <c r="BP48" s="61"/>
      <c r="BS48" s="61"/>
      <c r="BT48" s="61"/>
    </row>
    <row r="49" spans="2:72" s="60" customFormat="1" ht="12.75">
      <c r="B49" s="67"/>
      <c r="C49" s="67"/>
      <c r="D49" s="67"/>
      <c r="P49" s="61"/>
      <c r="Y49" s="49"/>
      <c r="Z49" s="127"/>
      <c r="AB49" s="61"/>
      <c r="AJ49" s="61"/>
      <c r="AQ49" s="61"/>
      <c r="BA49" s="61"/>
      <c r="BI49" s="61"/>
      <c r="BP49" s="61"/>
      <c r="BS49" s="61"/>
      <c r="BT49" s="61"/>
    </row>
    <row r="50" spans="2:72" s="60" customFormat="1" ht="12.75">
      <c r="B50" s="67"/>
      <c r="C50" s="67"/>
      <c r="D50" s="67"/>
      <c r="P50" s="61"/>
      <c r="Y50" s="49"/>
      <c r="Z50" s="127"/>
      <c r="AB50" s="61"/>
      <c r="AJ50" s="61"/>
      <c r="AQ50" s="61"/>
      <c r="BA50" s="61"/>
      <c r="BI50" s="61"/>
      <c r="BP50" s="61"/>
      <c r="BS50" s="61"/>
      <c r="BT50" s="61"/>
    </row>
    <row r="51" spans="2:72" s="60" customFormat="1" ht="12.75">
      <c r="B51" s="67"/>
      <c r="C51" s="67"/>
      <c r="D51" s="67"/>
      <c r="P51" s="61"/>
      <c r="Y51" s="49"/>
      <c r="Z51" s="127"/>
      <c r="AB51" s="1"/>
      <c r="AJ51" s="61"/>
      <c r="AQ51" s="61"/>
      <c r="BA51" s="61"/>
      <c r="BI51" s="61"/>
      <c r="BP51" s="61"/>
      <c r="BS51" s="61"/>
      <c r="BT51" s="61"/>
    </row>
    <row r="52" spans="2:72" s="60" customFormat="1" ht="12.75">
      <c r="B52" s="67"/>
      <c r="C52" s="67"/>
      <c r="D52" s="67"/>
      <c r="P52" s="61"/>
      <c r="Y52" s="49"/>
      <c r="Z52" s="127"/>
      <c r="AB52" s="1"/>
      <c r="AJ52" s="61"/>
      <c r="AQ52" s="61"/>
      <c r="BA52" s="61"/>
      <c r="BI52" s="61"/>
      <c r="BP52" s="61"/>
      <c r="BS52" s="61"/>
      <c r="BT52" s="61"/>
    </row>
    <row r="53" spans="2:72" s="60" customFormat="1" ht="12.75">
      <c r="B53" s="67"/>
      <c r="C53" s="67"/>
      <c r="D53" s="67"/>
      <c r="P53" s="61"/>
      <c r="Y53" s="49"/>
      <c r="Z53" s="127"/>
      <c r="AB53" s="1"/>
      <c r="AJ53" s="61"/>
      <c r="AQ53" s="61"/>
      <c r="BA53" s="61"/>
      <c r="BI53" s="61"/>
      <c r="BP53" s="61"/>
      <c r="BS53" s="61"/>
      <c r="BT53" s="61"/>
    </row>
    <row r="54" spans="2:72" s="60" customFormat="1" ht="12.75">
      <c r="B54" s="67"/>
      <c r="C54" s="67"/>
      <c r="D54" s="67"/>
      <c r="P54" s="61"/>
      <c r="Y54" s="49"/>
      <c r="Z54" s="127"/>
      <c r="AB54" s="1"/>
      <c r="AJ54" s="61"/>
      <c r="AQ54" s="61"/>
      <c r="BA54" s="61"/>
      <c r="BI54" s="61"/>
      <c r="BP54" s="61"/>
      <c r="BS54" s="61"/>
      <c r="BT54" s="61"/>
    </row>
    <row r="55" spans="2:72" s="60" customFormat="1" ht="12.75">
      <c r="B55" s="67"/>
      <c r="C55" s="67"/>
      <c r="D55" s="67"/>
      <c r="P55" s="61"/>
      <c r="Y55" s="49"/>
      <c r="Z55" s="127"/>
      <c r="AB55" s="1"/>
      <c r="AJ55" s="61"/>
      <c r="AQ55" s="61"/>
      <c r="BA55" s="61"/>
      <c r="BI55" s="61"/>
      <c r="BP55" s="61"/>
      <c r="BS55" s="61"/>
      <c r="BT55" s="61"/>
    </row>
  </sheetData>
  <mergeCells count="13">
    <mergeCell ref="Y9:Y11"/>
    <mergeCell ref="A4:AA4"/>
    <mergeCell ref="A3:AA3"/>
    <mergeCell ref="AB9:AB11"/>
    <mergeCell ref="Z9:Z11"/>
    <mergeCell ref="A1:AA1"/>
    <mergeCell ref="A10:D10"/>
    <mergeCell ref="B6:C6"/>
    <mergeCell ref="B7:C7"/>
    <mergeCell ref="A9:D9"/>
    <mergeCell ref="H6:J6"/>
    <mergeCell ref="A5:AA5"/>
    <mergeCell ref="AA9:AA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25" sqref="A25"/>
    </sheetView>
  </sheetViews>
  <sheetFormatPr defaultColWidth="9.00390625" defaultRowHeight="12.75"/>
  <cols>
    <col min="1" max="1" width="4.00390625" style="0" bestFit="1" customWidth="1"/>
    <col min="2" max="2" width="18.625" style="4" bestFit="1" customWidth="1"/>
    <col min="3" max="3" width="9.25390625" style="4" bestFit="1" customWidth="1"/>
    <col min="4" max="4" width="13.25390625" style="4" hidden="1" customWidth="1"/>
    <col min="5" max="5" width="3.25390625" style="0" hidden="1" customWidth="1"/>
    <col min="6" max="7" width="8.125" style="0" bestFit="1" customWidth="1"/>
    <col min="8" max="8" width="9.375" style="0" customWidth="1"/>
    <col min="9" max="9" width="8.625" style="0" customWidth="1"/>
    <col min="10" max="10" width="3.125" style="0" hidden="1" customWidth="1"/>
    <col min="11" max="11" width="3.00390625" style="0" hidden="1" customWidth="1"/>
    <col min="12" max="12" width="7.375" style="1" bestFit="1" customWidth="1"/>
    <col min="13" max="13" width="5.25390625" style="1" customWidth="1"/>
    <col min="14" max="14" width="5.125" style="0" customWidth="1"/>
    <col min="15" max="24" width="4.375" style="0" customWidth="1"/>
    <col min="25" max="25" width="4.375" style="1" customWidth="1"/>
    <col min="26" max="26" width="5.125" style="0" bestFit="1" customWidth="1"/>
    <col min="27" max="27" width="7.375" style="0" bestFit="1" customWidth="1"/>
    <col min="28" max="28" width="11.375" style="0" bestFit="1" customWidth="1"/>
    <col min="29" max="29" width="14.125" style="1" customWidth="1"/>
  </cols>
  <sheetData>
    <row r="1" spans="2:29" ht="23.25">
      <c r="B1" s="72" t="s">
        <v>134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/>
    </row>
    <row r="2" spans="2:29" ht="8.2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2:28" s="3" customFormat="1" ht="18.75">
      <c r="B3" s="71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2:28" s="3" customFormat="1" ht="18.75">
      <c r="B4" s="71" t="s">
        <v>25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2:28" s="3" customFormat="1" ht="18.75">
      <c r="B5" s="79">
        <v>39346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2:29" s="3" customFormat="1" ht="18.75">
      <c r="B6" s="75" t="s">
        <v>30</v>
      </c>
      <c r="C6" s="76"/>
      <c r="D6" s="27">
        <v>0.11805555555555557</v>
      </c>
      <c r="F6" s="27">
        <v>0.11805555555555557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2:29" s="3" customFormat="1" ht="18.75">
      <c r="B7" s="75" t="s">
        <v>31</v>
      </c>
      <c r="C7" s="76"/>
      <c r="D7" s="27">
        <v>0.09722222222222222</v>
      </c>
      <c r="F7" s="27">
        <v>0.09722222222222222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2:29" ht="13.5" thickBot="1">
      <c r="B8" s="82"/>
      <c r="C8" s="82"/>
      <c r="D8" s="82"/>
      <c r="E8" s="82"/>
      <c r="F8" s="82"/>
      <c r="G8" s="82"/>
      <c r="H8" s="82"/>
      <c r="I8" s="82"/>
      <c r="J8" s="82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2"/>
      <c r="Z8" s="83"/>
      <c r="AA8" s="83"/>
      <c r="AB8" s="83"/>
      <c r="AC8"/>
    </row>
    <row r="9" spans="1:29" s="10" customFormat="1" ht="12.75">
      <c r="A9" s="77" t="s">
        <v>5</v>
      </c>
      <c r="B9" s="78"/>
      <c r="C9" s="78"/>
      <c r="D9" s="78"/>
      <c r="E9" s="80"/>
      <c r="F9" s="9"/>
      <c r="G9" s="13"/>
      <c r="H9" s="13"/>
      <c r="I9" s="13"/>
      <c r="J9" s="13"/>
      <c r="K9" s="13"/>
      <c r="L9" s="13"/>
      <c r="M9" s="13"/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2</v>
      </c>
      <c r="U9" s="18">
        <v>2</v>
      </c>
      <c r="V9" s="18">
        <v>2</v>
      </c>
      <c r="W9" s="18">
        <v>2</v>
      </c>
      <c r="X9" s="18">
        <v>2</v>
      </c>
      <c r="Y9" s="89">
        <v>3</v>
      </c>
      <c r="Z9" s="105" t="s">
        <v>21</v>
      </c>
      <c r="AA9" s="96" t="s">
        <v>22</v>
      </c>
      <c r="AB9" s="90" t="s">
        <v>4</v>
      </c>
      <c r="AC9" s="68" t="s">
        <v>136</v>
      </c>
    </row>
    <row r="10" spans="1:29" s="10" customFormat="1" ht="13.5" thickBot="1">
      <c r="A10" s="73" t="s">
        <v>0</v>
      </c>
      <c r="B10" s="74"/>
      <c r="C10" s="74"/>
      <c r="D10" s="74"/>
      <c r="E10" s="81"/>
      <c r="F10" s="14"/>
      <c r="G10" s="15"/>
      <c r="H10" s="15"/>
      <c r="I10" s="15"/>
      <c r="J10" s="25"/>
      <c r="K10" s="25"/>
      <c r="L10" s="15"/>
      <c r="M10" s="15"/>
      <c r="N10" s="18">
        <v>1</v>
      </c>
      <c r="O10" s="18">
        <v>2</v>
      </c>
      <c r="P10" s="18">
        <v>3</v>
      </c>
      <c r="Q10" s="18">
        <v>4</v>
      </c>
      <c r="R10" s="18">
        <v>5</v>
      </c>
      <c r="S10" s="18">
        <v>6</v>
      </c>
      <c r="T10" s="18">
        <v>7</v>
      </c>
      <c r="U10" s="18">
        <v>8</v>
      </c>
      <c r="V10" s="18">
        <v>9</v>
      </c>
      <c r="W10" s="18">
        <v>10</v>
      </c>
      <c r="X10" s="18">
        <v>11</v>
      </c>
      <c r="Y10" s="89">
        <v>12</v>
      </c>
      <c r="Z10" s="106"/>
      <c r="AA10" s="97"/>
      <c r="AB10" s="91"/>
      <c r="AC10" s="69"/>
    </row>
    <row r="11" spans="1:29" s="11" customFormat="1" ht="114" customHeight="1">
      <c r="A11" s="8" t="s">
        <v>29</v>
      </c>
      <c r="B11" s="2" t="s">
        <v>23</v>
      </c>
      <c r="C11" s="2" t="s">
        <v>1</v>
      </c>
      <c r="D11" s="2" t="s">
        <v>1</v>
      </c>
      <c r="E11" s="5" t="s">
        <v>3</v>
      </c>
      <c r="F11" s="17" t="s">
        <v>17</v>
      </c>
      <c r="G11" s="17" t="s">
        <v>18</v>
      </c>
      <c r="H11" s="17" t="s">
        <v>34</v>
      </c>
      <c r="I11" s="17" t="s">
        <v>19</v>
      </c>
      <c r="J11" s="29" t="s">
        <v>32</v>
      </c>
      <c r="K11" s="30" t="s">
        <v>33</v>
      </c>
      <c r="L11" s="16" t="s">
        <v>20</v>
      </c>
      <c r="M11" s="50" t="s">
        <v>47</v>
      </c>
      <c r="N11" s="20" t="s">
        <v>35</v>
      </c>
      <c r="O11" s="20" t="s">
        <v>27</v>
      </c>
      <c r="P11" s="20" t="s">
        <v>26</v>
      </c>
      <c r="Q11" s="20" t="s">
        <v>6</v>
      </c>
      <c r="R11" s="20" t="s">
        <v>36</v>
      </c>
      <c r="S11" s="20" t="s">
        <v>16</v>
      </c>
      <c r="T11" s="20" t="s">
        <v>11</v>
      </c>
      <c r="U11" s="20" t="s">
        <v>12</v>
      </c>
      <c r="V11" s="20" t="s">
        <v>13</v>
      </c>
      <c r="W11" s="20" t="s">
        <v>14</v>
      </c>
      <c r="X11" s="20" t="s">
        <v>15</v>
      </c>
      <c r="Y11" s="50" t="s">
        <v>9</v>
      </c>
      <c r="Z11" s="107"/>
      <c r="AA11" s="98"/>
      <c r="AB11" s="92"/>
      <c r="AC11" s="70"/>
    </row>
    <row r="12" spans="1:29" s="49" customFormat="1" ht="15" customHeight="1" hidden="1">
      <c r="A12" s="31">
        <v>206</v>
      </c>
      <c r="B12" s="56" t="s">
        <v>48</v>
      </c>
      <c r="C12" s="45" t="s">
        <v>78</v>
      </c>
      <c r="D12" s="45" t="s">
        <v>39</v>
      </c>
      <c r="E12" s="46"/>
      <c r="F12" s="53">
        <v>0.4375</v>
      </c>
      <c r="G12" s="53">
        <v>0.5395833333333333</v>
      </c>
      <c r="H12" s="53">
        <v>0</v>
      </c>
      <c r="I12" s="41">
        <f aca="true" t="shared" si="0" ref="I12:I23">G12-F12-H12</f>
        <v>0.1020833333333333</v>
      </c>
      <c r="J12" s="47"/>
      <c r="K12" s="59"/>
      <c r="L12" s="31">
        <v>-4</v>
      </c>
      <c r="M12" s="32"/>
      <c r="N12" s="31">
        <v>10</v>
      </c>
      <c r="O12" s="31">
        <v>15</v>
      </c>
      <c r="P12" s="31">
        <v>10</v>
      </c>
      <c r="Q12" s="31">
        <v>10</v>
      </c>
      <c r="R12" s="31">
        <v>10</v>
      </c>
      <c r="S12" s="31">
        <v>0</v>
      </c>
      <c r="T12" s="31">
        <v>20</v>
      </c>
      <c r="U12" s="31">
        <v>20</v>
      </c>
      <c r="V12" s="31">
        <v>10</v>
      </c>
      <c r="W12" s="31">
        <v>20</v>
      </c>
      <c r="X12" s="31">
        <v>10</v>
      </c>
      <c r="Y12" s="32">
        <v>15</v>
      </c>
      <c r="Z12" s="43">
        <f aca="true" t="shared" si="1" ref="Z12:Z46">SUM(M12:Y12)</f>
        <v>150</v>
      </c>
      <c r="AA12" s="33">
        <f aca="true" t="shared" si="2" ref="AA12:AA22">Z12+L12</f>
        <v>146</v>
      </c>
      <c r="AB12" s="104" t="s">
        <v>131</v>
      </c>
      <c r="AC12" s="86" t="s">
        <v>138</v>
      </c>
    </row>
    <row r="13" spans="1:29" s="49" customFormat="1" ht="15" customHeight="1" hidden="1">
      <c r="A13" s="31">
        <v>222</v>
      </c>
      <c r="B13" s="45" t="s">
        <v>48</v>
      </c>
      <c r="C13" s="45" t="s">
        <v>92</v>
      </c>
      <c r="D13" s="45" t="s">
        <v>39</v>
      </c>
      <c r="E13" s="46"/>
      <c r="F13" s="41">
        <v>0.5277777777777778</v>
      </c>
      <c r="G13" s="41">
        <v>0.6597222222222222</v>
      </c>
      <c r="H13" s="41">
        <v>0.034722222222222224</v>
      </c>
      <c r="I13" s="41">
        <f t="shared" si="0"/>
        <v>0.0972222222222222</v>
      </c>
      <c r="J13" s="47"/>
      <c r="K13" s="59"/>
      <c r="L13" s="31"/>
      <c r="M13" s="32"/>
      <c r="N13" s="31">
        <v>10</v>
      </c>
      <c r="O13" s="31">
        <v>15</v>
      </c>
      <c r="P13" s="31">
        <v>7</v>
      </c>
      <c r="Q13" s="31">
        <v>10</v>
      </c>
      <c r="R13" s="31">
        <v>10</v>
      </c>
      <c r="S13" s="31">
        <v>0</v>
      </c>
      <c r="T13" s="31">
        <v>20</v>
      </c>
      <c r="U13" s="31">
        <v>17</v>
      </c>
      <c r="V13" s="31">
        <v>10</v>
      </c>
      <c r="W13" s="31">
        <v>24</v>
      </c>
      <c r="X13" s="31">
        <v>0</v>
      </c>
      <c r="Y13" s="32">
        <v>15</v>
      </c>
      <c r="Z13" s="43">
        <f t="shared" si="1"/>
        <v>138</v>
      </c>
      <c r="AA13" s="33">
        <f t="shared" si="2"/>
        <v>138</v>
      </c>
      <c r="AB13" s="103">
        <v>1</v>
      </c>
      <c r="AC13" s="52"/>
    </row>
    <row r="14" spans="1:29" s="49" customFormat="1" ht="15" customHeight="1" hidden="1">
      <c r="A14" s="31">
        <v>213</v>
      </c>
      <c r="B14" s="45" t="s">
        <v>48</v>
      </c>
      <c r="C14" s="45" t="s">
        <v>84</v>
      </c>
      <c r="D14" s="45" t="s">
        <v>39</v>
      </c>
      <c r="E14" s="46"/>
      <c r="F14" s="41">
        <v>0.46527777777777773</v>
      </c>
      <c r="G14" s="41">
        <v>0.5520833333333334</v>
      </c>
      <c r="H14" s="41">
        <v>0.036111111111111115</v>
      </c>
      <c r="I14" s="41">
        <f t="shared" si="0"/>
        <v>0.05069444444444452</v>
      </c>
      <c r="J14" s="47"/>
      <c r="K14" s="59"/>
      <c r="L14" s="31"/>
      <c r="M14" s="32"/>
      <c r="N14" s="31">
        <v>10</v>
      </c>
      <c r="O14" s="31">
        <v>15</v>
      </c>
      <c r="P14" s="31">
        <v>11</v>
      </c>
      <c r="Q14" s="31">
        <v>5</v>
      </c>
      <c r="R14" s="31">
        <v>10</v>
      </c>
      <c r="S14" s="31">
        <v>15</v>
      </c>
      <c r="T14" s="31">
        <v>0</v>
      </c>
      <c r="U14" s="31">
        <v>20</v>
      </c>
      <c r="V14" s="31">
        <v>10</v>
      </c>
      <c r="W14" s="31">
        <v>21</v>
      </c>
      <c r="X14" s="31">
        <v>0</v>
      </c>
      <c r="Y14" s="32">
        <v>15</v>
      </c>
      <c r="Z14" s="43">
        <f t="shared" si="1"/>
        <v>132</v>
      </c>
      <c r="AA14" s="33">
        <f t="shared" si="2"/>
        <v>132</v>
      </c>
      <c r="AB14" s="103" t="s">
        <v>130</v>
      </c>
      <c r="AC14" s="52"/>
    </row>
    <row r="15" spans="1:29" s="49" customFormat="1" ht="15" customHeight="1" hidden="1">
      <c r="A15" s="31">
        <v>223</v>
      </c>
      <c r="B15" s="45" t="s">
        <v>48</v>
      </c>
      <c r="C15" s="45" t="s">
        <v>93</v>
      </c>
      <c r="D15" s="45" t="s">
        <v>39</v>
      </c>
      <c r="E15" s="46"/>
      <c r="F15" s="41">
        <v>0.5277777777777778</v>
      </c>
      <c r="G15" s="41">
        <v>0.6020833333333333</v>
      </c>
      <c r="H15" s="41">
        <v>0</v>
      </c>
      <c r="I15" s="41">
        <f t="shared" si="0"/>
        <v>0.07430555555555551</v>
      </c>
      <c r="J15" s="47"/>
      <c r="K15" s="59"/>
      <c r="L15" s="31"/>
      <c r="M15" s="32"/>
      <c r="N15" s="31">
        <v>10</v>
      </c>
      <c r="O15" s="31">
        <v>15</v>
      </c>
      <c r="P15" s="31">
        <v>13</v>
      </c>
      <c r="Q15" s="31">
        <v>5</v>
      </c>
      <c r="R15" s="31">
        <v>0</v>
      </c>
      <c r="S15" s="31">
        <v>0</v>
      </c>
      <c r="T15" s="31">
        <v>0</v>
      </c>
      <c r="U15" s="31">
        <v>20</v>
      </c>
      <c r="V15" s="31">
        <v>10</v>
      </c>
      <c r="W15" s="31">
        <v>28</v>
      </c>
      <c r="X15" s="31">
        <v>10</v>
      </c>
      <c r="Y15" s="32">
        <v>15</v>
      </c>
      <c r="Z15" s="43">
        <f t="shared" si="1"/>
        <v>126</v>
      </c>
      <c r="AA15" s="33">
        <f t="shared" si="2"/>
        <v>126</v>
      </c>
      <c r="AB15" s="103" t="s">
        <v>130</v>
      </c>
      <c r="AC15" s="52"/>
    </row>
    <row r="16" spans="1:29" s="49" customFormat="1" ht="15" customHeight="1" hidden="1">
      <c r="A16" s="31">
        <v>228</v>
      </c>
      <c r="B16" s="45" t="s">
        <v>48</v>
      </c>
      <c r="C16" s="45" t="s">
        <v>98</v>
      </c>
      <c r="D16" s="45" t="s">
        <v>39</v>
      </c>
      <c r="E16" s="46"/>
      <c r="F16" s="41">
        <v>0.5625</v>
      </c>
      <c r="G16" s="41">
        <v>0.6972222222222223</v>
      </c>
      <c r="H16" s="41">
        <v>0.041666666666666664</v>
      </c>
      <c r="I16" s="41">
        <f t="shared" si="0"/>
        <v>0.09305555555555564</v>
      </c>
      <c r="J16" s="47"/>
      <c r="K16" s="59"/>
      <c r="L16" s="31"/>
      <c r="M16" s="31"/>
      <c r="N16" s="31">
        <v>10</v>
      </c>
      <c r="O16" s="31">
        <v>15</v>
      </c>
      <c r="P16" s="31">
        <v>14</v>
      </c>
      <c r="Q16" s="31">
        <v>10</v>
      </c>
      <c r="R16" s="31">
        <v>0</v>
      </c>
      <c r="S16" s="31">
        <v>0</v>
      </c>
      <c r="T16" s="31">
        <v>10</v>
      </c>
      <c r="U16" s="31">
        <v>20</v>
      </c>
      <c r="V16" s="31">
        <v>10</v>
      </c>
      <c r="W16" s="31">
        <v>12</v>
      </c>
      <c r="X16" s="31">
        <v>10</v>
      </c>
      <c r="Y16" s="32">
        <v>15</v>
      </c>
      <c r="Z16" s="43">
        <f t="shared" si="1"/>
        <v>126</v>
      </c>
      <c r="AA16" s="33">
        <f t="shared" si="2"/>
        <v>126</v>
      </c>
      <c r="AB16" s="103" t="s">
        <v>130</v>
      </c>
      <c r="AC16" s="52"/>
    </row>
    <row r="17" spans="1:29" s="49" customFormat="1" ht="15" customHeight="1" hidden="1" thickBot="1">
      <c r="A17" s="31">
        <v>231</v>
      </c>
      <c r="B17" s="45" t="s">
        <v>48</v>
      </c>
      <c r="C17" s="45" t="s">
        <v>100</v>
      </c>
      <c r="D17" s="45" t="s">
        <v>39</v>
      </c>
      <c r="E17" s="46"/>
      <c r="F17" s="41">
        <v>0.5902777777777778</v>
      </c>
      <c r="G17" s="41">
        <v>0.7270833333333333</v>
      </c>
      <c r="H17" s="41">
        <v>0.041666666666666664</v>
      </c>
      <c r="I17" s="41">
        <f t="shared" si="0"/>
        <v>0.09513888888888886</v>
      </c>
      <c r="J17" s="47"/>
      <c r="K17" s="48"/>
      <c r="L17" s="31"/>
      <c r="M17" s="31"/>
      <c r="N17" s="31">
        <v>10</v>
      </c>
      <c r="O17" s="31">
        <v>15</v>
      </c>
      <c r="P17" s="31">
        <v>10</v>
      </c>
      <c r="Q17" s="31">
        <v>10</v>
      </c>
      <c r="R17" s="31">
        <v>0</v>
      </c>
      <c r="S17" s="31">
        <v>0</v>
      </c>
      <c r="T17" s="31">
        <v>10</v>
      </c>
      <c r="U17" s="31">
        <v>20</v>
      </c>
      <c r="V17" s="31">
        <v>10</v>
      </c>
      <c r="W17" s="31">
        <v>12</v>
      </c>
      <c r="X17" s="31">
        <v>5</v>
      </c>
      <c r="Y17" s="32">
        <v>15</v>
      </c>
      <c r="Z17" s="43">
        <f t="shared" si="1"/>
        <v>117</v>
      </c>
      <c r="AA17" s="33">
        <f t="shared" si="2"/>
        <v>117</v>
      </c>
      <c r="AB17" s="103" t="s">
        <v>130</v>
      </c>
      <c r="AC17" s="52"/>
    </row>
    <row r="18" spans="1:29" s="49" customFormat="1" ht="15" customHeight="1" hidden="1" thickBot="1">
      <c r="A18" s="31">
        <v>203</v>
      </c>
      <c r="B18" s="45" t="s">
        <v>48</v>
      </c>
      <c r="C18" s="45" t="s">
        <v>75</v>
      </c>
      <c r="D18" s="45" t="s">
        <v>39</v>
      </c>
      <c r="E18" s="46"/>
      <c r="F18" s="41">
        <v>0.4236111111111111</v>
      </c>
      <c r="G18" s="41">
        <v>0.525</v>
      </c>
      <c r="H18" s="41">
        <v>0</v>
      </c>
      <c r="I18" s="41">
        <f t="shared" si="0"/>
        <v>0.10138888888888892</v>
      </c>
      <c r="J18" s="47"/>
      <c r="K18" s="48"/>
      <c r="L18" s="31">
        <v>-3</v>
      </c>
      <c r="M18" s="31">
        <v>-5</v>
      </c>
      <c r="N18" s="31">
        <v>10</v>
      </c>
      <c r="O18" s="31">
        <v>15</v>
      </c>
      <c r="P18" s="31">
        <v>13</v>
      </c>
      <c r="Q18" s="31">
        <v>0</v>
      </c>
      <c r="R18" s="31">
        <v>0</v>
      </c>
      <c r="S18" s="31">
        <v>0</v>
      </c>
      <c r="T18" s="31">
        <v>0</v>
      </c>
      <c r="U18" s="31">
        <v>20</v>
      </c>
      <c r="V18" s="31">
        <v>10</v>
      </c>
      <c r="W18" s="31">
        <v>27</v>
      </c>
      <c r="X18" s="31">
        <v>10</v>
      </c>
      <c r="Y18" s="32">
        <v>15</v>
      </c>
      <c r="Z18" s="43">
        <f t="shared" si="1"/>
        <v>115</v>
      </c>
      <c r="AA18" s="33">
        <f t="shared" si="2"/>
        <v>112</v>
      </c>
      <c r="AB18" s="104" t="s">
        <v>130</v>
      </c>
      <c r="AC18" s="86"/>
    </row>
    <row r="19" spans="1:29" s="49" customFormat="1" ht="15" customHeight="1" hidden="1" thickBot="1">
      <c r="A19" s="31">
        <v>211</v>
      </c>
      <c r="B19" s="45" t="s">
        <v>48</v>
      </c>
      <c r="C19" s="45" t="s">
        <v>82</v>
      </c>
      <c r="D19" s="45" t="s">
        <v>39</v>
      </c>
      <c r="E19" s="46"/>
      <c r="F19" s="41">
        <v>0.46527777777777773</v>
      </c>
      <c r="G19" s="41">
        <v>0.5833333333333334</v>
      </c>
      <c r="H19" s="41">
        <v>0</v>
      </c>
      <c r="I19" s="41">
        <f t="shared" si="0"/>
        <v>0.11805555555555564</v>
      </c>
      <c r="J19" s="47"/>
      <c r="K19" s="48"/>
      <c r="L19" s="31">
        <v>-15</v>
      </c>
      <c r="M19" s="31"/>
      <c r="N19" s="31">
        <v>10</v>
      </c>
      <c r="O19" s="31">
        <v>15</v>
      </c>
      <c r="P19" s="31">
        <v>0</v>
      </c>
      <c r="Q19" s="31">
        <v>10</v>
      </c>
      <c r="R19" s="31">
        <v>10</v>
      </c>
      <c r="S19" s="31">
        <v>0</v>
      </c>
      <c r="T19" s="31">
        <v>0</v>
      </c>
      <c r="U19" s="31">
        <v>20</v>
      </c>
      <c r="V19" s="31">
        <v>10</v>
      </c>
      <c r="W19" s="31">
        <v>27</v>
      </c>
      <c r="X19" s="31">
        <v>10</v>
      </c>
      <c r="Y19" s="32">
        <v>15</v>
      </c>
      <c r="Z19" s="43">
        <f t="shared" si="1"/>
        <v>127</v>
      </c>
      <c r="AA19" s="33">
        <f t="shared" si="2"/>
        <v>112</v>
      </c>
      <c r="AB19" s="103">
        <v>2</v>
      </c>
      <c r="AC19" s="52"/>
    </row>
    <row r="20" spans="1:29" s="49" customFormat="1" ht="15" customHeight="1" hidden="1" thickBot="1">
      <c r="A20" s="31">
        <v>235</v>
      </c>
      <c r="B20" s="45" t="s">
        <v>48</v>
      </c>
      <c r="C20" s="45" t="s">
        <v>103</v>
      </c>
      <c r="D20" s="45" t="s">
        <v>39</v>
      </c>
      <c r="E20" s="46"/>
      <c r="F20" s="41">
        <v>0.5694444444444444</v>
      </c>
      <c r="G20" s="41">
        <v>0.6798611111111111</v>
      </c>
      <c r="H20" s="41">
        <v>0</v>
      </c>
      <c r="I20" s="41">
        <f t="shared" si="0"/>
        <v>0.11041666666666672</v>
      </c>
      <c r="J20" s="47"/>
      <c r="K20" s="48"/>
      <c r="L20" s="31">
        <v>-10</v>
      </c>
      <c r="M20" s="31"/>
      <c r="N20" s="31">
        <v>10</v>
      </c>
      <c r="O20" s="31">
        <v>15</v>
      </c>
      <c r="P20" s="31">
        <v>7</v>
      </c>
      <c r="Q20" s="31">
        <v>10</v>
      </c>
      <c r="R20" s="31">
        <v>0</v>
      </c>
      <c r="S20" s="31">
        <v>0</v>
      </c>
      <c r="T20" s="31" t="s">
        <v>45</v>
      </c>
      <c r="U20" s="31">
        <v>20</v>
      </c>
      <c r="V20" s="31">
        <v>10</v>
      </c>
      <c r="W20" s="31">
        <v>23</v>
      </c>
      <c r="X20" s="31">
        <v>10</v>
      </c>
      <c r="Y20" s="32">
        <v>15</v>
      </c>
      <c r="Z20" s="43">
        <f t="shared" si="1"/>
        <v>120</v>
      </c>
      <c r="AA20" s="33">
        <f t="shared" si="2"/>
        <v>110</v>
      </c>
      <c r="AB20" s="103">
        <v>3</v>
      </c>
      <c r="AC20" s="52"/>
    </row>
    <row r="21" spans="1:29" s="49" customFormat="1" ht="15" customHeight="1" hidden="1" thickBot="1">
      <c r="A21" s="31">
        <v>234</v>
      </c>
      <c r="B21" s="45" t="s">
        <v>48</v>
      </c>
      <c r="C21" s="45" t="s">
        <v>102</v>
      </c>
      <c r="D21" s="45" t="s">
        <v>39</v>
      </c>
      <c r="E21" s="46"/>
      <c r="F21" s="41">
        <v>0.5972222222222222</v>
      </c>
      <c r="G21" s="41">
        <v>0.7326388888888888</v>
      </c>
      <c r="H21" s="41">
        <v>0.041666666666666664</v>
      </c>
      <c r="I21" s="41">
        <f t="shared" si="0"/>
        <v>0.09374999999999997</v>
      </c>
      <c r="J21" s="47"/>
      <c r="K21" s="48"/>
      <c r="L21" s="31"/>
      <c r="M21" s="31">
        <v>-10</v>
      </c>
      <c r="N21" s="31">
        <v>10</v>
      </c>
      <c r="O21" s="31">
        <v>15</v>
      </c>
      <c r="P21" s="31">
        <v>0</v>
      </c>
      <c r="Q21" s="31">
        <v>5</v>
      </c>
      <c r="R21" s="31">
        <v>0</v>
      </c>
      <c r="S21" s="31" t="s">
        <v>45</v>
      </c>
      <c r="T21" s="31">
        <v>10</v>
      </c>
      <c r="U21" s="31">
        <v>20</v>
      </c>
      <c r="V21" s="31">
        <v>10</v>
      </c>
      <c r="W21" s="31">
        <v>15</v>
      </c>
      <c r="X21" s="31">
        <v>10</v>
      </c>
      <c r="Y21" s="32">
        <v>15</v>
      </c>
      <c r="Z21" s="43">
        <f t="shared" si="1"/>
        <v>100</v>
      </c>
      <c r="AA21" s="33">
        <f t="shared" si="2"/>
        <v>100</v>
      </c>
      <c r="AB21" s="103" t="s">
        <v>130</v>
      </c>
      <c r="AC21" s="52"/>
    </row>
    <row r="22" spans="1:29" s="49" customFormat="1" ht="15" customHeight="1" hidden="1" thickBot="1">
      <c r="A22" s="31">
        <v>233</v>
      </c>
      <c r="B22" s="45" t="s">
        <v>48</v>
      </c>
      <c r="C22" s="45" t="s">
        <v>101</v>
      </c>
      <c r="D22" s="45" t="s">
        <v>39</v>
      </c>
      <c r="E22" s="46"/>
      <c r="F22" s="41">
        <v>0.5555555555555556</v>
      </c>
      <c r="G22" s="41">
        <v>0.6333333333333333</v>
      </c>
      <c r="H22" s="41">
        <v>0</v>
      </c>
      <c r="I22" s="41">
        <f t="shared" si="0"/>
        <v>0.07777777777777772</v>
      </c>
      <c r="J22" s="47"/>
      <c r="K22" s="48"/>
      <c r="L22" s="31"/>
      <c r="M22" s="31"/>
      <c r="N22" s="31">
        <v>10</v>
      </c>
      <c r="O22" s="31">
        <v>15</v>
      </c>
      <c r="P22" s="31">
        <v>9</v>
      </c>
      <c r="Q22" s="31" t="s">
        <v>45</v>
      </c>
      <c r="R22" s="31">
        <v>0</v>
      </c>
      <c r="S22" s="31">
        <v>0</v>
      </c>
      <c r="T22" s="31">
        <v>0</v>
      </c>
      <c r="U22" s="31">
        <v>15</v>
      </c>
      <c r="V22" s="31">
        <v>10</v>
      </c>
      <c r="W22" s="31">
        <v>18</v>
      </c>
      <c r="X22" s="31">
        <v>0</v>
      </c>
      <c r="Y22" s="32">
        <v>15</v>
      </c>
      <c r="Z22" s="43">
        <f t="shared" si="1"/>
        <v>92</v>
      </c>
      <c r="AA22" s="33">
        <f t="shared" si="2"/>
        <v>92</v>
      </c>
      <c r="AB22" s="103" t="s">
        <v>130</v>
      </c>
      <c r="AC22" s="87"/>
    </row>
    <row r="23" spans="1:29" s="49" customFormat="1" ht="15" customHeight="1" hidden="1">
      <c r="A23" s="31">
        <v>226</v>
      </c>
      <c r="B23" s="45" t="s">
        <v>48</v>
      </c>
      <c r="C23" s="45" t="s">
        <v>96</v>
      </c>
      <c r="D23" s="45" t="s">
        <v>39</v>
      </c>
      <c r="E23" s="46"/>
      <c r="F23" s="41">
        <v>0.5416666666666666</v>
      </c>
      <c r="G23" s="41">
        <v>0.6895833333333333</v>
      </c>
      <c r="H23" s="41">
        <v>0</v>
      </c>
      <c r="I23" s="41">
        <f t="shared" si="0"/>
        <v>0.1479166666666667</v>
      </c>
      <c r="J23" s="47"/>
      <c r="K23" s="59"/>
      <c r="L23" s="51" t="s">
        <v>135</v>
      </c>
      <c r="M23" s="32"/>
      <c r="N23" s="31">
        <v>10</v>
      </c>
      <c r="O23" s="31">
        <v>15</v>
      </c>
      <c r="P23" s="31">
        <v>0</v>
      </c>
      <c r="Q23" s="31">
        <v>10</v>
      </c>
      <c r="R23" s="31">
        <v>10</v>
      </c>
      <c r="S23" s="31">
        <v>15</v>
      </c>
      <c r="T23" s="31">
        <v>20</v>
      </c>
      <c r="U23" s="31">
        <v>20</v>
      </c>
      <c r="V23" s="31">
        <v>10</v>
      </c>
      <c r="W23" s="31">
        <v>30</v>
      </c>
      <c r="X23" s="31">
        <v>10</v>
      </c>
      <c r="Y23" s="32">
        <v>15</v>
      </c>
      <c r="Z23" s="43">
        <f t="shared" si="1"/>
        <v>165</v>
      </c>
      <c r="AA23" s="33">
        <f>Z23</f>
        <v>165</v>
      </c>
      <c r="AB23" s="103" t="s">
        <v>129</v>
      </c>
      <c r="AC23" s="87" t="s">
        <v>137</v>
      </c>
    </row>
    <row r="24" spans="1:29" s="49" customFormat="1" ht="15" customHeight="1" hidden="1" thickBot="1">
      <c r="A24" s="31">
        <v>232</v>
      </c>
      <c r="B24" s="45" t="s">
        <v>48</v>
      </c>
      <c r="C24" s="45" t="s">
        <v>132</v>
      </c>
      <c r="D24" s="45" t="s">
        <v>39</v>
      </c>
      <c r="E24" s="46"/>
      <c r="F24" s="41"/>
      <c r="G24" s="41"/>
      <c r="H24" s="41"/>
      <c r="I24" s="41"/>
      <c r="J24" s="47"/>
      <c r="K24" s="48"/>
      <c r="L24" s="51" t="s">
        <v>135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  <c r="Z24" s="43">
        <f t="shared" si="1"/>
        <v>0</v>
      </c>
      <c r="AA24" s="33">
        <f>Z24</f>
        <v>0</v>
      </c>
      <c r="AB24" s="103" t="s">
        <v>129</v>
      </c>
      <c r="AC24" s="87" t="s">
        <v>137</v>
      </c>
    </row>
    <row r="25" spans="1:29" s="49" customFormat="1" ht="15" customHeight="1" thickBot="1">
      <c r="A25" s="31">
        <v>219</v>
      </c>
      <c r="B25" s="56" t="s">
        <v>54</v>
      </c>
      <c r="C25" s="45" t="s">
        <v>89</v>
      </c>
      <c r="D25" s="45" t="s">
        <v>39</v>
      </c>
      <c r="E25" s="46"/>
      <c r="F25" s="41">
        <v>0.5208333333333334</v>
      </c>
      <c r="G25" s="41">
        <v>0.65</v>
      </c>
      <c r="H25" s="41">
        <v>0.041666666666666664</v>
      </c>
      <c r="I25" s="41">
        <f aca="true" t="shared" si="3" ref="I25:I46">G25-F25-H25</f>
        <v>0.0875</v>
      </c>
      <c r="J25" s="47"/>
      <c r="K25" s="48"/>
      <c r="L25" s="31"/>
      <c r="M25" s="31"/>
      <c r="N25" s="31">
        <v>10</v>
      </c>
      <c r="O25" s="31">
        <v>15</v>
      </c>
      <c r="P25" s="31">
        <v>10</v>
      </c>
      <c r="Q25" s="31">
        <v>10</v>
      </c>
      <c r="R25" s="31">
        <v>10</v>
      </c>
      <c r="S25" s="31">
        <v>0</v>
      </c>
      <c r="T25" s="31">
        <v>20</v>
      </c>
      <c r="U25" s="31">
        <v>15</v>
      </c>
      <c r="V25" s="31">
        <v>10</v>
      </c>
      <c r="W25" s="31">
        <v>30</v>
      </c>
      <c r="X25" s="31">
        <v>10</v>
      </c>
      <c r="Y25" s="32">
        <v>15</v>
      </c>
      <c r="Z25" s="43">
        <f t="shared" si="1"/>
        <v>155</v>
      </c>
      <c r="AA25" s="33">
        <f aca="true" t="shared" si="4" ref="AA25:AA39">Z25+L25</f>
        <v>155</v>
      </c>
      <c r="AB25" s="103">
        <v>1</v>
      </c>
      <c r="AC25" s="52"/>
    </row>
    <row r="26" spans="1:29" s="49" customFormat="1" ht="15" customHeight="1" thickBot="1">
      <c r="A26" s="31">
        <v>220</v>
      </c>
      <c r="B26" s="56" t="s">
        <v>54</v>
      </c>
      <c r="C26" s="45" t="s">
        <v>90</v>
      </c>
      <c r="D26" s="45" t="s">
        <v>39</v>
      </c>
      <c r="E26" s="46"/>
      <c r="F26" s="41">
        <v>0.5347222222222222</v>
      </c>
      <c r="G26" s="41">
        <v>0.6583333333333333</v>
      </c>
      <c r="H26" s="41">
        <v>0.0625</v>
      </c>
      <c r="I26" s="41">
        <f t="shared" si="3"/>
        <v>0.061111111111111116</v>
      </c>
      <c r="J26" s="47"/>
      <c r="K26" s="48"/>
      <c r="L26" s="31"/>
      <c r="M26" s="31"/>
      <c r="N26" s="31">
        <v>10</v>
      </c>
      <c r="O26" s="31">
        <v>15</v>
      </c>
      <c r="P26" s="31">
        <v>14</v>
      </c>
      <c r="Q26" s="31" t="s">
        <v>45</v>
      </c>
      <c r="R26" s="31">
        <v>0</v>
      </c>
      <c r="S26" s="31">
        <v>15</v>
      </c>
      <c r="T26" s="31">
        <v>20</v>
      </c>
      <c r="U26" s="31">
        <v>15</v>
      </c>
      <c r="V26" s="31">
        <v>10</v>
      </c>
      <c r="W26" s="31">
        <v>30</v>
      </c>
      <c r="X26" s="31">
        <v>5</v>
      </c>
      <c r="Y26" s="32">
        <v>15</v>
      </c>
      <c r="Z26" s="43">
        <f t="shared" si="1"/>
        <v>149</v>
      </c>
      <c r="AA26" s="33">
        <f t="shared" si="4"/>
        <v>149</v>
      </c>
      <c r="AB26" s="103" t="s">
        <v>130</v>
      </c>
      <c r="AC26" s="52"/>
    </row>
    <row r="27" spans="1:29" s="49" customFormat="1" ht="15" customHeight="1" thickBot="1">
      <c r="A27" s="31">
        <v>230</v>
      </c>
      <c r="B27" s="56" t="s">
        <v>54</v>
      </c>
      <c r="C27" s="45" t="s">
        <v>99</v>
      </c>
      <c r="D27" s="45" t="s">
        <v>39</v>
      </c>
      <c r="E27" s="46"/>
      <c r="F27" s="41">
        <v>0.5902777777777778</v>
      </c>
      <c r="G27" s="41">
        <v>0.6986111111111111</v>
      </c>
      <c r="H27" s="41">
        <v>0.041666666666666664</v>
      </c>
      <c r="I27" s="41">
        <f t="shared" si="3"/>
        <v>0.06666666666666662</v>
      </c>
      <c r="J27" s="47"/>
      <c r="K27" s="48"/>
      <c r="L27" s="31"/>
      <c r="M27" s="31"/>
      <c r="N27" s="31">
        <v>10</v>
      </c>
      <c r="O27" s="31">
        <v>15</v>
      </c>
      <c r="P27" s="31">
        <v>14</v>
      </c>
      <c r="Q27" s="31">
        <v>10</v>
      </c>
      <c r="R27" s="31">
        <v>0</v>
      </c>
      <c r="S27" s="31">
        <v>0</v>
      </c>
      <c r="T27" s="31">
        <v>20</v>
      </c>
      <c r="U27" s="31">
        <v>20</v>
      </c>
      <c r="V27" s="31">
        <v>10</v>
      </c>
      <c r="W27" s="31">
        <v>21</v>
      </c>
      <c r="X27" s="31">
        <v>10</v>
      </c>
      <c r="Y27" s="32">
        <v>15</v>
      </c>
      <c r="Z27" s="43">
        <f t="shared" si="1"/>
        <v>145</v>
      </c>
      <c r="AA27" s="33">
        <f t="shared" si="4"/>
        <v>145</v>
      </c>
      <c r="AB27" s="103">
        <v>2</v>
      </c>
      <c r="AC27" s="52"/>
    </row>
    <row r="28" spans="1:29" s="49" customFormat="1" ht="15" customHeight="1" thickBot="1">
      <c r="A28" s="31">
        <v>216</v>
      </c>
      <c r="B28" s="56" t="s">
        <v>54</v>
      </c>
      <c r="C28" s="45" t="s">
        <v>86</v>
      </c>
      <c r="D28" s="45" t="s">
        <v>39</v>
      </c>
      <c r="E28" s="46"/>
      <c r="F28" s="41">
        <v>0.5</v>
      </c>
      <c r="G28" s="41">
        <v>0.6104166666666667</v>
      </c>
      <c r="H28" s="41">
        <v>0</v>
      </c>
      <c r="I28" s="41">
        <f t="shared" si="3"/>
        <v>0.11041666666666672</v>
      </c>
      <c r="J28" s="47"/>
      <c r="K28" s="48"/>
      <c r="L28" s="31">
        <v>-10</v>
      </c>
      <c r="M28" s="31"/>
      <c r="N28" s="31">
        <v>10</v>
      </c>
      <c r="O28" s="31">
        <v>15</v>
      </c>
      <c r="P28" s="31">
        <v>15</v>
      </c>
      <c r="Q28" s="31">
        <v>10</v>
      </c>
      <c r="R28" s="31">
        <v>0</v>
      </c>
      <c r="S28" s="31">
        <v>0</v>
      </c>
      <c r="T28" s="31">
        <v>20</v>
      </c>
      <c r="U28" s="31">
        <v>17</v>
      </c>
      <c r="V28" s="31">
        <v>10</v>
      </c>
      <c r="W28" s="31">
        <v>27</v>
      </c>
      <c r="X28" s="31">
        <v>10</v>
      </c>
      <c r="Y28" s="32">
        <v>15</v>
      </c>
      <c r="Z28" s="43">
        <f t="shared" si="1"/>
        <v>149</v>
      </c>
      <c r="AA28" s="33">
        <f t="shared" si="4"/>
        <v>139</v>
      </c>
      <c r="AB28" s="103">
        <v>3</v>
      </c>
      <c r="AC28" s="52"/>
    </row>
    <row r="29" spans="1:29" s="49" customFormat="1" ht="15" customHeight="1" thickBot="1">
      <c r="A29" s="31">
        <v>215</v>
      </c>
      <c r="B29" s="56" t="s">
        <v>54</v>
      </c>
      <c r="C29" s="45" t="s">
        <v>85</v>
      </c>
      <c r="D29" s="45" t="s">
        <v>39</v>
      </c>
      <c r="E29" s="46"/>
      <c r="F29" s="41">
        <v>0.4930555555555556</v>
      </c>
      <c r="G29" s="41">
        <v>0.5923611111111111</v>
      </c>
      <c r="H29" s="41">
        <v>0.04513888888888889</v>
      </c>
      <c r="I29" s="41">
        <f t="shared" si="3"/>
        <v>0.05416666666666665</v>
      </c>
      <c r="J29" s="47"/>
      <c r="K29" s="48"/>
      <c r="L29" s="31"/>
      <c r="M29" s="31"/>
      <c r="N29" s="31">
        <v>10</v>
      </c>
      <c r="O29" s="31">
        <v>15</v>
      </c>
      <c r="P29" s="31">
        <v>11</v>
      </c>
      <c r="Q29" s="31">
        <v>5</v>
      </c>
      <c r="R29" s="31">
        <v>10</v>
      </c>
      <c r="S29" s="31">
        <v>0</v>
      </c>
      <c r="T29" s="31">
        <v>0</v>
      </c>
      <c r="U29" s="31">
        <v>20</v>
      </c>
      <c r="V29" s="31">
        <v>10</v>
      </c>
      <c r="W29" s="31">
        <v>27</v>
      </c>
      <c r="X29" s="31">
        <v>10</v>
      </c>
      <c r="Y29" s="32">
        <v>15</v>
      </c>
      <c r="Z29" s="43">
        <f t="shared" si="1"/>
        <v>133</v>
      </c>
      <c r="AA29" s="33">
        <f t="shared" si="4"/>
        <v>133</v>
      </c>
      <c r="AB29" s="103" t="s">
        <v>130</v>
      </c>
      <c r="AC29" s="52"/>
    </row>
    <row r="30" spans="1:29" s="49" customFormat="1" ht="15" customHeight="1" thickBot="1">
      <c r="A30" s="31">
        <v>202</v>
      </c>
      <c r="B30" s="56" t="s">
        <v>54</v>
      </c>
      <c r="C30" s="45" t="s">
        <v>74</v>
      </c>
      <c r="D30" s="45" t="s">
        <v>39</v>
      </c>
      <c r="E30" s="46"/>
      <c r="F30" s="41">
        <v>0.3888888888888889</v>
      </c>
      <c r="G30" s="41">
        <v>0.44930555555555557</v>
      </c>
      <c r="H30" s="41">
        <v>0</v>
      </c>
      <c r="I30" s="41">
        <f t="shared" si="3"/>
        <v>0.060416666666666674</v>
      </c>
      <c r="J30" s="47"/>
      <c r="K30" s="48"/>
      <c r="L30" s="31"/>
      <c r="M30" s="31"/>
      <c r="N30" s="31">
        <v>10</v>
      </c>
      <c r="O30" s="31">
        <v>15</v>
      </c>
      <c r="P30" s="31">
        <v>0</v>
      </c>
      <c r="Q30" s="31">
        <v>0</v>
      </c>
      <c r="R30" s="31">
        <v>0</v>
      </c>
      <c r="S30" s="31">
        <v>15</v>
      </c>
      <c r="T30" s="31">
        <v>20</v>
      </c>
      <c r="U30" s="31">
        <v>20</v>
      </c>
      <c r="V30" s="31">
        <v>10</v>
      </c>
      <c r="W30" s="31">
        <v>15</v>
      </c>
      <c r="X30" s="31">
        <v>10</v>
      </c>
      <c r="Y30" s="32">
        <v>15</v>
      </c>
      <c r="Z30" s="43">
        <f t="shared" si="1"/>
        <v>130</v>
      </c>
      <c r="AA30" s="33">
        <f t="shared" si="4"/>
        <v>130</v>
      </c>
      <c r="AB30" s="104" t="s">
        <v>130</v>
      </c>
      <c r="AC30" s="52"/>
    </row>
    <row r="31" spans="1:29" s="49" customFormat="1" ht="15" customHeight="1" thickBot="1">
      <c r="A31" s="31">
        <v>201</v>
      </c>
      <c r="B31" s="56" t="s">
        <v>54</v>
      </c>
      <c r="C31" s="45" t="s">
        <v>73</v>
      </c>
      <c r="D31" s="45" t="s">
        <v>39</v>
      </c>
      <c r="E31" s="46"/>
      <c r="F31" s="41">
        <v>0.3819444444444444</v>
      </c>
      <c r="G31" s="41">
        <v>0.4770833333333333</v>
      </c>
      <c r="H31" s="41">
        <v>0</v>
      </c>
      <c r="I31" s="41">
        <f t="shared" si="3"/>
        <v>0.09513888888888888</v>
      </c>
      <c r="J31" s="47"/>
      <c r="K31" s="48"/>
      <c r="L31" s="31"/>
      <c r="M31" s="31"/>
      <c r="N31" s="31">
        <v>10</v>
      </c>
      <c r="O31" s="31">
        <v>15</v>
      </c>
      <c r="P31" s="31">
        <v>14</v>
      </c>
      <c r="Q31" s="31">
        <v>0</v>
      </c>
      <c r="R31" s="31">
        <v>10</v>
      </c>
      <c r="S31" s="31">
        <v>0</v>
      </c>
      <c r="T31" s="31">
        <v>0</v>
      </c>
      <c r="U31" s="31">
        <v>15</v>
      </c>
      <c r="V31" s="31">
        <v>10</v>
      </c>
      <c r="W31" s="31">
        <v>30</v>
      </c>
      <c r="X31" s="31">
        <v>10</v>
      </c>
      <c r="Y31" s="32">
        <v>15</v>
      </c>
      <c r="Z31" s="43">
        <f t="shared" si="1"/>
        <v>129</v>
      </c>
      <c r="AA31" s="33">
        <f t="shared" si="4"/>
        <v>129</v>
      </c>
      <c r="AB31" s="104" t="s">
        <v>130</v>
      </c>
      <c r="AC31" s="52"/>
    </row>
    <row r="32" spans="1:29" s="49" customFormat="1" ht="15" customHeight="1" thickBot="1">
      <c r="A32" s="31">
        <v>229</v>
      </c>
      <c r="B32" s="45" t="s">
        <v>54</v>
      </c>
      <c r="C32" s="45">
        <v>1560</v>
      </c>
      <c r="D32" s="45" t="s">
        <v>39</v>
      </c>
      <c r="E32" s="46"/>
      <c r="F32" s="41">
        <v>0.5694444444444444</v>
      </c>
      <c r="G32" s="41">
        <v>0.6798611111111111</v>
      </c>
      <c r="H32" s="41">
        <v>0.041666666666666664</v>
      </c>
      <c r="I32" s="41">
        <f t="shared" si="3"/>
        <v>0.06875000000000006</v>
      </c>
      <c r="J32" s="47"/>
      <c r="K32" s="48"/>
      <c r="L32" s="31"/>
      <c r="M32" s="31"/>
      <c r="N32" s="31">
        <v>10</v>
      </c>
      <c r="O32" s="31">
        <v>15</v>
      </c>
      <c r="P32" s="31">
        <v>15</v>
      </c>
      <c r="Q32" s="31">
        <v>5</v>
      </c>
      <c r="R32" s="31" t="s">
        <v>45</v>
      </c>
      <c r="S32" s="31">
        <v>0</v>
      </c>
      <c r="T32" s="31">
        <v>0</v>
      </c>
      <c r="U32" s="31">
        <v>17</v>
      </c>
      <c r="V32" s="31">
        <v>10</v>
      </c>
      <c r="W32" s="31">
        <v>30</v>
      </c>
      <c r="X32" s="31">
        <v>10</v>
      </c>
      <c r="Y32" s="32">
        <v>15</v>
      </c>
      <c r="Z32" s="43">
        <f t="shared" si="1"/>
        <v>127</v>
      </c>
      <c r="AA32" s="33">
        <f t="shared" si="4"/>
        <v>127</v>
      </c>
      <c r="AB32" s="103">
        <v>4</v>
      </c>
      <c r="AC32" s="52"/>
    </row>
    <row r="33" spans="1:29" s="49" customFormat="1" ht="15" customHeight="1" thickBot="1">
      <c r="A33" s="31">
        <v>207</v>
      </c>
      <c r="B33" s="45" t="s">
        <v>54</v>
      </c>
      <c r="C33" s="45" t="s">
        <v>79</v>
      </c>
      <c r="D33" s="45" t="s">
        <v>39</v>
      </c>
      <c r="E33" s="46"/>
      <c r="F33" s="41">
        <v>0.4305555555555556</v>
      </c>
      <c r="G33" s="41">
        <v>0.513888888888889</v>
      </c>
      <c r="H33" s="41">
        <v>0</v>
      </c>
      <c r="I33" s="41">
        <f t="shared" si="3"/>
        <v>0.08333333333333337</v>
      </c>
      <c r="J33" s="47"/>
      <c r="K33" s="48"/>
      <c r="L33" s="31"/>
      <c r="M33" s="31"/>
      <c r="N33" s="31">
        <v>10</v>
      </c>
      <c r="O33" s="31">
        <v>15</v>
      </c>
      <c r="P33" s="31">
        <v>0</v>
      </c>
      <c r="Q33" s="31">
        <v>5</v>
      </c>
      <c r="R33" s="31">
        <v>10</v>
      </c>
      <c r="S33" s="31">
        <v>0</v>
      </c>
      <c r="T33" s="31">
        <v>0</v>
      </c>
      <c r="U33" s="31">
        <v>30</v>
      </c>
      <c r="V33" s="31">
        <v>10</v>
      </c>
      <c r="W33" s="31">
        <v>27</v>
      </c>
      <c r="X33" s="31">
        <v>10</v>
      </c>
      <c r="Y33" s="32">
        <v>10</v>
      </c>
      <c r="Z33" s="43">
        <f t="shared" si="1"/>
        <v>127</v>
      </c>
      <c r="AA33" s="33">
        <f t="shared" si="4"/>
        <v>127</v>
      </c>
      <c r="AB33" s="103">
        <v>5</v>
      </c>
      <c r="AC33" s="52"/>
    </row>
    <row r="34" spans="1:29" s="49" customFormat="1" ht="15" customHeight="1" thickBot="1">
      <c r="A34" s="31">
        <v>214</v>
      </c>
      <c r="B34" s="45" t="s">
        <v>54</v>
      </c>
      <c r="C34" s="45">
        <v>143</v>
      </c>
      <c r="D34" s="45" t="s">
        <v>39</v>
      </c>
      <c r="E34" s="46"/>
      <c r="F34" s="41">
        <v>0.4791666666666667</v>
      </c>
      <c r="G34" s="41">
        <v>0.5833333333333334</v>
      </c>
      <c r="H34" s="41">
        <v>0.013888888888888888</v>
      </c>
      <c r="I34" s="41">
        <f t="shared" si="3"/>
        <v>0.09027777777777779</v>
      </c>
      <c r="J34" s="47"/>
      <c r="K34" s="48"/>
      <c r="L34" s="31"/>
      <c r="M34" s="31">
        <v>-10</v>
      </c>
      <c r="N34" s="31">
        <v>10</v>
      </c>
      <c r="O34" s="31">
        <v>15</v>
      </c>
      <c r="P34" s="31">
        <v>14</v>
      </c>
      <c r="Q34" s="31">
        <v>5</v>
      </c>
      <c r="R34" s="31">
        <v>0</v>
      </c>
      <c r="S34" s="31">
        <v>0</v>
      </c>
      <c r="T34" s="31">
        <v>10</v>
      </c>
      <c r="U34" s="31">
        <v>20</v>
      </c>
      <c r="V34" s="31">
        <v>10</v>
      </c>
      <c r="W34" s="31">
        <v>24</v>
      </c>
      <c r="X34" s="31">
        <v>10</v>
      </c>
      <c r="Y34" s="32">
        <v>15</v>
      </c>
      <c r="Z34" s="43">
        <f t="shared" si="1"/>
        <v>123</v>
      </c>
      <c r="AA34" s="33">
        <f t="shared" si="4"/>
        <v>123</v>
      </c>
      <c r="AB34" s="103">
        <v>6</v>
      </c>
      <c r="AC34" s="52"/>
    </row>
    <row r="35" spans="1:29" s="49" customFormat="1" ht="15" customHeight="1" thickBot="1">
      <c r="A35" s="31">
        <v>218</v>
      </c>
      <c r="B35" s="56" t="s">
        <v>54</v>
      </c>
      <c r="C35" s="45" t="s">
        <v>88</v>
      </c>
      <c r="D35" s="45" t="s">
        <v>39</v>
      </c>
      <c r="E35" s="46"/>
      <c r="F35" s="41">
        <v>0.5208333333333334</v>
      </c>
      <c r="G35" s="41">
        <v>0.6326388888888889</v>
      </c>
      <c r="H35" s="41">
        <v>0</v>
      </c>
      <c r="I35" s="41">
        <f t="shared" si="3"/>
        <v>0.11180555555555549</v>
      </c>
      <c r="J35" s="47"/>
      <c r="K35" s="48"/>
      <c r="L35" s="31">
        <v>-11</v>
      </c>
      <c r="M35" s="31"/>
      <c r="N35" s="31">
        <v>10</v>
      </c>
      <c r="O35" s="31">
        <v>15</v>
      </c>
      <c r="P35" s="31">
        <v>10</v>
      </c>
      <c r="Q35" s="31">
        <v>10</v>
      </c>
      <c r="R35" s="31">
        <v>10</v>
      </c>
      <c r="S35" s="31">
        <v>0</v>
      </c>
      <c r="T35" s="31">
        <v>0</v>
      </c>
      <c r="U35" s="31">
        <v>15</v>
      </c>
      <c r="V35" s="31">
        <v>10</v>
      </c>
      <c r="W35" s="31">
        <v>27</v>
      </c>
      <c r="X35" s="31">
        <v>10</v>
      </c>
      <c r="Y35" s="32">
        <v>15</v>
      </c>
      <c r="Z35" s="43">
        <f t="shared" si="1"/>
        <v>132</v>
      </c>
      <c r="AA35" s="33">
        <f t="shared" si="4"/>
        <v>121</v>
      </c>
      <c r="AB35" s="103" t="s">
        <v>130</v>
      </c>
      <c r="AC35" s="52"/>
    </row>
    <row r="36" spans="1:29" s="49" customFormat="1" ht="15" customHeight="1" thickBot="1">
      <c r="A36" s="31">
        <v>210</v>
      </c>
      <c r="B36" s="45" t="s">
        <v>54</v>
      </c>
      <c r="C36" s="45">
        <v>80</v>
      </c>
      <c r="D36" s="45" t="s">
        <v>39</v>
      </c>
      <c r="E36" s="46"/>
      <c r="F36" s="41">
        <v>0.47222222222222227</v>
      </c>
      <c r="G36" s="41">
        <v>0.5868055555555556</v>
      </c>
      <c r="H36" s="41">
        <v>0</v>
      </c>
      <c r="I36" s="41">
        <f t="shared" si="3"/>
        <v>0.11458333333333331</v>
      </c>
      <c r="J36" s="47"/>
      <c r="K36" s="48"/>
      <c r="L36" s="31">
        <v>-13</v>
      </c>
      <c r="M36" s="31">
        <v>-5</v>
      </c>
      <c r="N36" s="31">
        <v>10</v>
      </c>
      <c r="O36" s="31">
        <v>15</v>
      </c>
      <c r="P36" s="31">
        <v>13</v>
      </c>
      <c r="Q36" s="31">
        <v>5</v>
      </c>
      <c r="R36" s="31">
        <v>0</v>
      </c>
      <c r="S36" s="31">
        <v>0</v>
      </c>
      <c r="T36" s="31">
        <v>10</v>
      </c>
      <c r="U36" s="31">
        <v>20</v>
      </c>
      <c r="V36" s="31">
        <v>10</v>
      </c>
      <c r="W36" s="31">
        <v>24</v>
      </c>
      <c r="X36" s="31">
        <v>10</v>
      </c>
      <c r="Y36" s="32">
        <v>15</v>
      </c>
      <c r="Z36" s="43">
        <f t="shared" si="1"/>
        <v>127</v>
      </c>
      <c r="AA36" s="33">
        <f t="shared" si="4"/>
        <v>114</v>
      </c>
      <c r="AB36" s="103">
        <v>7</v>
      </c>
      <c r="AC36" s="87"/>
    </row>
    <row r="37" spans="1:29" s="49" customFormat="1" ht="15" customHeight="1" thickBot="1">
      <c r="A37" s="31">
        <v>204</v>
      </c>
      <c r="B37" s="56" t="s">
        <v>54</v>
      </c>
      <c r="C37" s="45" t="s">
        <v>76</v>
      </c>
      <c r="D37" s="45" t="s">
        <v>39</v>
      </c>
      <c r="E37" s="46"/>
      <c r="F37" s="41">
        <v>0.40972222222222227</v>
      </c>
      <c r="G37" s="41">
        <v>0.48680555555555555</v>
      </c>
      <c r="H37" s="41">
        <v>0</v>
      </c>
      <c r="I37" s="41">
        <f t="shared" si="3"/>
        <v>0.07708333333333328</v>
      </c>
      <c r="J37" s="47"/>
      <c r="K37" s="48"/>
      <c r="L37" s="31"/>
      <c r="M37" s="31"/>
      <c r="N37" s="31">
        <v>10</v>
      </c>
      <c r="O37" s="31">
        <v>15</v>
      </c>
      <c r="P37" s="31">
        <v>11</v>
      </c>
      <c r="Q37" s="31">
        <v>5</v>
      </c>
      <c r="R37" s="31">
        <v>0</v>
      </c>
      <c r="S37" s="31">
        <v>0</v>
      </c>
      <c r="T37" s="31">
        <v>0</v>
      </c>
      <c r="U37" s="31">
        <v>20</v>
      </c>
      <c r="V37" s="31">
        <v>10</v>
      </c>
      <c r="W37" s="31">
        <v>24</v>
      </c>
      <c r="X37" s="31">
        <v>0</v>
      </c>
      <c r="Y37" s="32">
        <v>15</v>
      </c>
      <c r="Z37" s="43">
        <f t="shared" si="1"/>
        <v>110</v>
      </c>
      <c r="AA37" s="33">
        <f t="shared" si="4"/>
        <v>110</v>
      </c>
      <c r="AB37" s="104">
        <v>8</v>
      </c>
      <c r="AC37" s="87"/>
    </row>
    <row r="38" spans="1:29" s="49" customFormat="1" ht="15" customHeight="1" thickBot="1">
      <c r="A38" s="31">
        <v>227</v>
      </c>
      <c r="B38" s="45" t="s">
        <v>54</v>
      </c>
      <c r="C38" s="45" t="s">
        <v>97</v>
      </c>
      <c r="D38" s="45" t="s">
        <v>39</v>
      </c>
      <c r="E38" s="46"/>
      <c r="F38" s="41">
        <v>0.5694444444444444</v>
      </c>
      <c r="G38" s="41">
        <v>0.6826388888888889</v>
      </c>
      <c r="H38" s="41">
        <v>0</v>
      </c>
      <c r="I38" s="41">
        <f t="shared" si="3"/>
        <v>0.11319444444444449</v>
      </c>
      <c r="J38" s="47"/>
      <c r="K38" s="48"/>
      <c r="L38" s="31">
        <v>-12</v>
      </c>
      <c r="M38" s="31"/>
      <c r="N38" s="31">
        <v>10</v>
      </c>
      <c r="O38" s="31">
        <v>15</v>
      </c>
      <c r="P38" s="31">
        <v>11</v>
      </c>
      <c r="Q38" s="31">
        <v>5</v>
      </c>
      <c r="R38" s="31">
        <v>0</v>
      </c>
      <c r="S38" s="31">
        <v>0</v>
      </c>
      <c r="T38" s="31">
        <v>0</v>
      </c>
      <c r="U38" s="31">
        <v>17</v>
      </c>
      <c r="V38" s="31">
        <v>10</v>
      </c>
      <c r="W38" s="31">
        <v>22</v>
      </c>
      <c r="X38" s="31">
        <v>10</v>
      </c>
      <c r="Y38" s="32">
        <v>15</v>
      </c>
      <c r="Z38" s="43">
        <f t="shared" si="1"/>
        <v>115</v>
      </c>
      <c r="AA38" s="33">
        <f t="shared" si="4"/>
        <v>103</v>
      </c>
      <c r="AB38" s="103">
        <v>9</v>
      </c>
      <c r="AC38" s="87"/>
    </row>
    <row r="39" spans="1:29" s="49" customFormat="1" ht="15" customHeight="1" thickBot="1">
      <c r="A39" s="31">
        <v>208</v>
      </c>
      <c r="B39" s="56" t="s">
        <v>54</v>
      </c>
      <c r="C39" s="45" t="s">
        <v>80</v>
      </c>
      <c r="D39" s="45" t="s">
        <v>39</v>
      </c>
      <c r="E39" s="46"/>
      <c r="F39" s="41">
        <v>0.4444444444444444</v>
      </c>
      <c r="G39" s="41">
        <v>0.51875</v>
      </c>
      <c r="H39" s="41">
        <v>0.013888888888888888</v>
      </c>
      <c r="I39" s="41">
        <f t="shared" si="3"/>
        <v>0.060416666666666737</v>
      </c>
      <c r="J39" s="47"/>
      <c r="K39" s="48"/>
      <c r="L39" s="31"/>
      <c r="M39" s="31">
        <v>-2</v>
      </c>
      <c r="N39" s="31">
        <v>10</v>
      </c>
      <c r="O39" s="31">
        <v>15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20</v>
      </c>
      <c r="V39" s="31">
        <v>10</v>
      </c>
      <c r="W39" s="31">
        <v>24</v>
      </c>
      <c r="X39" s="31">
        <v>10</v>
      </c>
      <c r="Y39" s="32">
        <v>15</v>
      </c>
      <c r="Z39" s="43">
        <f t="shared" si="1"/>
        <v>102</v>
      </c>
      <c r="AA39" s="33">
        <f t="shared" si="4"/>
        <v>102</v>
      </c>
      <c r="AB39" s="103" t="s">
        <v>131</v>
      </c>
      <c r="AC39" s="86" t="s">
        <v>138</v>
      </c>
    </row>
    <row r="40" spans="1:29" s="49" customFormat="1" ht="15" customHeight="1" thickBot="1">
      <c r="A40" s="31">
        <v>209</v>
      </c>
      <c r="B40" s="56" t="s">
        <v>54</v>
      </c>
      <c r="C40" s="45" t="s">
        <v>81</v>
      </c>
      <c r="D40" s="45" t="s">
        <v>39</v>
      </c>
      <c r="E40" s="46"/>
      <c r="F40" s="41">
        <v>0.46527777777777773</v>
      </c>
      <c r="G40" s="41">
        <v>0.6534722222222222</v>
      </c>
      <c r="H40" s="41">
        <v>0</v>
      </c>
      <c r="I40" s="41">
        <f t="shared" si="3"/>
        <v>0.1881944444444445</v>
      </c>
      <c r="J40" s="47"/>
      <c r="K40" s="48"/>
      <c r="L40" s="51" t="s">
        <v>135</v>
      </c>
      <c r="M40" s="31"/>
      <c r="N40" s="31">
        <v>10</v>
      </c>
      <c r="O40" s="31">
        <v>15</v>
      </c>
      <c r="P40" s="31">
        <v>2</v>
      </c>
      <c r="Q40" s="31">
        <v>5</v>
      </c>
      <c r="R40" s="31">
        <v>0</v>
      </c>
      <c r="S40" s="31">
        <v>0</v>
      </c>
      <c r="T40" s="31">
        <v>0</v>
      </c>
      <c r="U40" s="31">
        <v>17</v>
      </c>
      <c r="V40" s="31">
        <v>10</v>
      </c>
      <c r="W40" s="31">
        <v>27</v>
      </c>
      <c r="X40" s="31">
        <v>10</v>
      </c>
      <c r="Y40" s="32">
        <v>5</v>
      </c>
      <c r="Z40" s="43">
        <f t="shared" si="1"/>
        <v>101</v>
      </c>
      <c r="AA40" s="33">
        <f aca="true" t="shared" si="5" ref="AA40:AA46">Z40</f>
        <v>101</v>
      </c>
      <c r="AB40" s="103" t="s">
        <v>131</v>
      </c>
      <c r="AC40" s="86" t="s">
        <v>138</v>
      </c>
    </row>
    <row r="41" spans="1:29" s="49" customFormat="1" ht="15" customHeight="1" thickBot="1">
      <c r="A41" s="31">
        <v>221</v>
      </c>
      <c r="B41" s="56" t="s">
        <v>54</v>
      </c>
      <c r="C41" s="45" t="s">
        <v>91</v>
      </c>
      <c r="D41" s="45" t="s">
        <v>39</v>
      </c>
      <c r="E41" s="46"/>
      <c r="F41" s="41">
        <v>0.5416666666666666</v>
      </c>
      <c r="G41" s="41">
        <v>0.6826388888888889</v>
      </c>
      <c r="H41" s="41">
        <v>0</v>
      </c>
      <c r="I41" s="41">
        <f t="shared" si="3"/>
        <v>0.14097222222222228</v>
      </c>
      <c r="J41" s="47"/>
      <c r="K41" s="48"/>
      <c r="L41" s="51" t="s">
        <v>135</v>
      </c>
      <c r="M41" s="31"/>
      <c r="N41" s="31">
        <v>10</v>
      </c>
      <c r="O41" s="31">
        <v>15</v>
      </c>
      <c r="P41" s="31">
        <v>15</v>
      </c>
      <c r="Q41" s="31">
        <v>5</v>
      </c>
      <c r="R41" s="31">
        <v>10</v>
      </c>
      <c r="S41" s="31">
        <v>15</v>
      </c>
      <c r="T41" s="31">
        <v>20</v>
      </c>
      <c r="U41" s="31">
        <v>20</v>
      </c>
      <c r="V41" s="31">
        <v>10</v>
      </c>
      <c r="W41" s="31">
        <v>27</v>
      </c>
      <c r="X41" s="31">
        <v>10</v>
      </c>
      <c r="Y41" s="32">
        <v>15</v>
      </c>
      <c r="Z41" s="43">
        <f t="shared" si="1"/>
        <v>172</v>
      </c>
      <c r="AA41" s="33">
        <f t="shared" si="5"/>
        <v>172</v>
      </c>
      <c r="AB41" s="103" t="s">
        <v>129</v>
      </c>
      <c r="AC41" s="87" t="s">
        <v>137</v>
      </c>
    </row>
    <row r="42" spans="1:29" s="49" customFormat="1" ht="15" customHeight="1" thickBot="1">
      <c r="A42" s="31">
        <v>217</v>
      </c>
      <c r="B42" s="56" t="s">
        <v>54</v>
      </c>
      <c r="C42" s="45" t="s">
        <v>87</v>
      </c>
      <c r="D42" s="45" t="s">
        <v>39</v>
      </c>
      <c r="E42" s="46"/>
      <c r="F42" s="41">
        <v>0.5069444444444444</v>
      </c>
      <c r="G42" s="41">
        <v>0.6354166666666666</v>
      </c>
      <c r="H42" s="41">
        <v>0.006944444444444444</v>
      </c>
      <c r="I42" s="41">
        <f t="shared" si="3"/>
        <v>0.12152777777777776</v>
      </c>
      <c r="J42" s="47"/>
      <c r="K42" s="48"/>
      <c r="L42" s="51" t="s">
        <v>135</v>
      </c>
      <c r="M42" s="31">
        <v>-10</v>
      </c>
      <c r="N42" s="31">
        <v>10</v>
      </c>
      <c r="O42" s="31">
        <v>15</v>
      </c>
      <c r="P42" s="31">
        <v>10</v>
      </c>
      <c r="Q42" s="31">
        <v>10</v>
      </c>
      <c r="R42" s="31">
        <v>10</v>
      </c>
      <c r="S42" s="31">
        <v>0</v>
      </c>
      <c r="T42" s="31">
        <v>20</v>
      </c>
      <c r="U42" s="31">
        <v>20</v>
      </c>
      <c r="V42" s="31">
        <v>10</v>
      </c>
      <c r="W42" s="31">
        <v>30</v>
      </c>
      <c r="X42" s="31">
        <v>10</v>
      </c>
      <c r="Y42" s="32">
        <v>15</v>
      </c>
      <c r="Z42" s="43">
        <f t="shared" si="1"/>
        <v>150</v>
      </c>
      <c r="AA42" s="33">
        <f t="shared" si="5"/>
        <v>150</v>
      </c>
      <c r="AB42" s="103" t="s">
        <v>129</v>
      </c>
      <c r="AC42" s="87" t="s">
        <v>137</v>
      </c>
    </row>
    <row r="43" spans="1:29" s="49" customFormat="1" ht="15" customHeight="1" thickBot="1">
      <c r="A43" s="31">
        <v>212</v>
      </c>
      <c r="B43" s="45" t="s">
        <v>54</v>
      </c>
      <c r="C43" s="45" t="s">
        <v>83</v>
      </c>
      <c r="D43" s="45" t="s">
        <v>39</v>
      </c>
      <c r="E43" s="46"/>
      <c r="F43" s="41">
        <v>0.4791666666666667</v>
      </c>
      <c r="G43" s="41">
        <v>0.6006944444444444</v>
      </c>
      <c r="H43" s="41">
        <v>0</v>
      </c>
      <c r="I43" s="41">
        <f t="shared" si="3"/>
        <v>0.12152777777777773</v>
      </c>
      <c r="J43" s="47"/>
      <c r="K43" s="48"/>
      <c r="L43" s="51" t="s">
        <v>135</v>
      </c>
      <c r="M43" s="31"/>
      <c r="N43" s="31">
        <v>10</v>
      </c>
      <c r="O43" s="31">
        <v>15</v>
      </c>
      <c r="P43" s="31">
        <v>1</v>
      </c>
      <c r="Q43" s="31">
        <v>0</v>
      </c>
      <c r="R43" s="31">
        <v>10</v>
      </c>
      <c r="S43" s="31">
        <v>0</v>
      </c>
      <c r="T43" s="31">
        <v>0</v>
      </c>
      <c r="U43" s="31">
        <v>20</v>
      </c>
      <c r="V43" s="31">
        <v>10</v>
      </c>
      <c r="W43" s="31">
        <v>24</v>
      </c>
      <c r="X43" s="31">
        <v>10</v>
      </c>
      <c r="Y43" s="32">
        <v>15</v>
      </c>
      <c r="Z43" s="43">
        <f t="shared" si="1"/>
        <v>115</v>
      </c>
      <c r="AA43" s="33">
        <f t="shared" si="5"/>
        <v>115</v>
      </c>
      <c r="AB43" s="103" t="s">
        <v>129</v>
      </c>
      <c r="AC43" s="87" t="s">
        <v>137</v>
      </c>
    </row>
    <row r="44" spans="1:29" s="49" customFormat="1" ht="15" customHeight="1" thickBot="1">
      <c r="A44" s="31">
        <v>224</v>
      </c>
      <c r="B44" s="56" t="s">
        <v>54</v>
      </c>
      <c r="C44" s="45" t="s">
        <v>94</v>
      </c>
      <c r="D44" s="45" t="s">
        <v>39</v>
      </c>
      <c r="E44" s="46"/>
      <c r="F44" s="41">
        <v>0.513888888888889</v>
      </c>
      <c r="G44" s="41">
        <v>0.65625</v>
      </c>
      <c r="H44" s="41">
        <v>0</v>
      </c>
      <c r="I44" s="41">
        <f t="shared" si="3"/>
        <v>0.14236111111111105</v>
      </c>
      <c r="J44" s="47"/>
      <c r="K44" s="48"/>
      <c r="L44" s="51" t="s">
        <v>135</v>
      </c>
      <c r="M44" s="31"/>
      <c r="N44" s="31">
        <v>10</v>
      </c>
      <c r="O44" s="31">
        <v>15</v>
      </c>
      <c r="P44" s="31">
        <v>14</v>
      </c>
      <c r="Q44" s="31">
        <v>10</v>
      </c>
      <c r="R44" s="31">
        <v>0</v>
      </c>
      <c r="S44" s="31">
        <v>0</v>
      </c>
      <c r="T44" s="31">
        <v>20</v>
      </c>
      <c r="U44" s="31">
        <v>15</v>
      </c>
      <c r="V44" s="31">
        <v>10</v>
      </c>
      <c r="W44" s="31">
        <v>26</v>
      </c>
      <c r="X44" s="31">
        <v>10</v>
      </c>
      <c r="Y44" s="32">
        <v>15</v>
      </c>
      <c r="Z44" s="43">
        <f t="shared" si="1"/>
        <v>145</v>
      </c>
      <c r="AA44" s="33">
        <f t="shared" si="5"/>
        <v>145</v>
      </c>
      <c r="AB44" s="103" t="s">
        <v>129</v>
      </c>
      <c r="AC44" s="87" t="s">
        <v>137</v>
      </c>
    </row>
    <row r="45" spans="1:29" s="49" customFormat="1" ht="15" customHeight="1" thickBot="1">
      <c r="A45" s="31">
        <v>205</v>
      </c>
      <c r="B45" s="56" t="s">
        <v>54</v>
      </c>
      <c r="C45" s="45" t="s">
        <v>77</v>
      </c>
      <c r="D45" s="45" t="s">
        <v>39</v>
      </c>
      <c r="E45" s="46"/>
      <c r="F45" s="41">
        <v>0.4166666666666667</v>
      </c>
      <c r="G45" s="41">
        <v>0.5416666666666666</v>
      </c>
      <c r="H45" s="41">
        <v>0.005555555555555556</v>
      </c>
      <c r="I45" s="41">
        <f t="shared" si="3"/>
        <v>0.1194444444444444</v>
      </c>
      <c r="J45" s="47"/>
      <c r="K45" s="48"/>
      <c r="L45" s="51" t="s">
        <v>135</v>
      </c>
      <c r="M45" s="31">
        <v>-5</v>
      </c>
      <c r="N45" s="31">
        <v>10</v>
      </c>
      <c r="O45" s="31">
        <v>15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20</v>
      </c>
      <c r="V45" s="31">
        <v>10</v>
      </c>
      <c r="W45" s="31">
        <v>27</v>
      </c>
      <c r="X45" s="31">
        <v>10</v>
      </c>
      <c r="Y45" s="32">
        <v>15</v>
      </c>
      <c r="Z45" s="43">
        <f t="shared" si="1"/>
        <v>102</v>
      </c>
      <c r="AA45" s="33">
        <f t="shared" si="5"/>
        <v>102</v>
      </c>
      <c r="AB45" s="104" t="s">
        <v>129</v>
      </c>
      <c r="AC45" s="87" t="s">
        <v>137</v>
      </c>
    </row>
    <row r="46" spans="1:29" s="49" customFormat="1" ht="15" customHeight="1" thickBot="1">
      <c r="A46" s="31">
        <v>225</v>
      </c>
      <c r="B46" s="45" t="s">
        <v>54</v>
      </c>
      <c r="C46" s="45" t="s">
        <v>95</v>
      </c>
      <c r="D46" s="45" t="s">
        <v>39</v>
      </c>
      <c r="E46" s="46"/>
      <c r="F46" s="41">
        <v>0.53125</v>
      </c>
      <c r="G46" s="41">
        <v>0.6916666666666668</v>
      </c>
      <c r="H46" s="41">
        <v>0</v>
      </c>
      <c r="I46" s="41">
        <f t="shared" si="3"/>
        <v>0.16041666666666676</v>
      </c>
      <c r="J46" s="47"/>
      <c r="K46" s="48"/>
      <c r="L46" s="51" t="s">
        <v>135</v>
      </c>
      <c r="M46" s="31"/>
      <c r="N46" s="31">
        <v>10</v>
      </c>
      <c r="O46" s="31">
        <v>15</v>
      </c>
      <c r="P46" s="31">
        <v>4</v>
      </c>
      <c r="Q46" s="31">
        <v>0</v>
      </c>
      <c r="R46" s="31">
        <v>0</v>
      </c>
      <c r="S46" s="31">
        <v>0</v>
      </c>
      <c r="T46" s="31">
        <v>24</v>
      </c>
      <c r="U46" s="31">
        <v>12</v>
      </c>
      <c r="V46" s="31">
        <v>10</v>
      </c>
      <c r="W46" s="31">
        <v>0</v>
      </c>
      <c r="X46" s="31">
        <v>10</v>
      </c>
      <c r="Y46" s="32">
        <v>15</v>
      </c>
      <c r="Z46" s="108">
        <f t="shared" si="1"/>
        <v>100</v>
      </c>
      <c r="AA46" s="109">
        <f t="shared" si="5"/>
        <v>100</v>
      </c>
      <c r="AB46" s="103" t="s">
        <v>129</v>
      </c>
      <c r="AC46" s="87" t="s">
        <v>137</v>
      </c>
    </row>
    <row r="47" spans="2:29" s="60" customFormat="1" ht="15" customHeight="1">
      <c r="B47" s="67"/>
      <c r="C47" s="67"/>
      <c r="D47" s="67"/>
      <c r="L47" s="61"/>
      <c r="M47" s="61"/>
      <c r="Y47" s="61"/>
      <c r="AC47" s="61"/>
    </row>
    <row r="48" spans="2:29" s="60" customFormat="1" ht="15" customHeight="1">
      <c r="B48" s="67"/>
      <c r="C48" s="67"/>
      <c r="D48" s="67"/>
      <c r="L48" s="61"/>
      <c r="M48" s="61"/>
      <c r="Y48" s="61"/>
      <c r="AC48" s="61"/>
    </row>
    <row r="49" spans="2:29" s="60" customFormat="1" ht="15" customHeight="1">
      <c r="B49" s="67" t="s">
        <v>41</v>
      </c>
      <c r="C49" s="67"/>
      <c r="D49" s="67" t="s">
        <v>42</v>
      </c>
      <c r="L49" s="61"/>
      <c r="M49" s="61"/>
      <c r="Y49" s="61"/>
      <c r="AC49" s="61"/>
    </row>
    <row r="50" spans="2:29" s="60" customFormat="1" ht="24.75" customHeight="1">
      <c r="B50" s="67"/>
      <c r="C50" s="67"/>
      <c r="D50" s="67"/>
      <c r="L50" s="61"/>
      <c r="M50" s="61"/>
      <c r="Y50" s="61"/>
      <c r="AC50" s="61"/>
    </row>
    <row r="51" spans="2:29" s="60" customFormat="1" ht="24.75" customHeight="1">
      <c r="B51" s="67"/>
      <c r="C51" s="67"/>
      <c r="D51" s="67"/>
      <c r="L51" s="61"/>
      <c r="M51" s="61"/>
      <c r="Y51" s="61"/>
      <c r="AC51" s="1"/>
    </row>
    <row r="52" spans="2:29" s="60" customFormat="1" ht="24.75" customHeight="1">
      <c r="B52" s="67"/>
      <c r="C52" s="67"/>
      <c r="D52" s="67"/>
      <c r="L52" s="61"/>
      <c r="M52" s="61"/>
      <c r="Y52" s="61"/>
      <c r="AC52" s="1"/>
    </row>
    <row r="53" spans="2:29" s="60" customFormat="1" ht="12.75">
      <c r="B53" s="67"/>
      <c r="C53" s="67"/>
      <c r="D53" s="67"/>
      <c r="L53" s="61"/>
      <c r="M53" s="61"/>
      <c r="Y53" s="61"/>
      <c r="AC53" s="1"/>
    </row>
  </sheetData>
  <mergeCells count="13">
    <mergeCell ref="B1:AB1"/>
    <mergeCell ref="B3:AB3"/>
    <mergeCell ref="B4:AB4"/>
    <mergeCell ref="B6:C6"/>
    <mergeCell ref="B5:AB5"/>
    <mergeCell ref="AC9:AC11"/>
    <mergeCell ref="B7:C7"/>
    <mergeCell ref="A9:E9"/>
    <mergeCell ref="A10:E10"/>
    <mergeCell ref="B8:AB8"/>
    <mergeCell ref="Z9:Z11"/>
    <mergeCell ref="AA9:AA11"/>
    <mergeCell ref="AB9:AB11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23" sqref="A23"/>
    </sheetView>
  </sheetViews>
  <sheetFormatPr defaultColWidth="9.00390625" defaultRowHeight="12.75"/>
  <cols>
    <col min="1" max="1" width="4.00390625" style="0" bestFit="1" customWidth="1"/>
    <col min="2" max="2" width="18.75390625" style="4" customWidth="1"/>
    <col min="3" max="3" width="9.125" style="4" bestFit="1" customWidth="1"/>
    <col min="4" max="4" width="13.25390625" style="4" hidden="1" customWidth="1"/>
    <col min="5" max="5" width="3.25390625" style="0" hidden="1" customWidth="1"/>
    <col min="6" max="7" width="8.125" style="0" bestFit="1" customWidth="1"/>
    <col min="8" max="8" width="8.125" style="0" customWidth="1"/>
    <col min="9" max="9" width="9.75390625" style="0" customWidth="1"/>
    <col min="10" max="10" width="9.75390625" style="0" hidden="1" customWidth="1"/>
    <col min="11" max="11" width="3.00390625" style="0" hidden="1" customWidth="1"/>
    <col min="12" max="12" width="7.375" style="0" bestFit="1" customWidth="1"/>
    <col min="13" max="13" width="3.75390625" style="0" customWidth="1"/>
    <col min="14" max="14" width="4.375" style="0" customWidth="1"/>
    <col min="15" max="15" width="5.00390625" style="1" customWidth="1"/>
    <col min="16" max="16" width="5.125" style="0" customWidth="1"/>
    <col min="17" max="23" width="4.375" style="0" customWidth="1"/>
    <col min="24" max="24" width="4.375" style="0" hidden="1" customWidth="1"/>
    <col min="25" max="27" width="4.375" style="0" customWidth="1"/>
    <col min="28" max="28" width="11.375" style="1" bestFit="1" customWidth="1"/>
    <col min="29" max="29" width="14.125" style="1" customWidth="1"/>
  </cols>
  <sheetData>
    <row r="1" spans="2:29" ht="23.25">
      <c r="B1" s="72" t="s">
        <v>133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/>
    </row>
    <row r="2" spans="2:29" ht="8.2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2:28" s="3" customFormat="1" ht="18.75">
      <c r="B3" s="71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2:28" s="3" customFormat="1" ht="18.75">
      <c r="B4" s="71" t="s">
        <v>28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2:28" s="3" customFormat="1" ht="18.75">
      <c r="B5" s="79">
        <v>39346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2:29" s="3" customFormat="1" ht="18.75">
      <c r="B6" s="75" t="s">
        <v>30</v>
      </c>
      <c r="C6" s="76"/>
      <c r="D6" s="27">
        <v>0.1111111111111111</v>
      </c>
      <c r="E6" s="24"/>
      <c r="F6" s="27">
        <v>0.1111111111111111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2:29" s="3" customFormat="1" ht="18.75">
      <c r="B7" s="75" t="s">
        <v>31</v>
      </c>
      <c r="C7" s="76"/>
      <c r="D7" s="27">
        <v>0.09027777777777778</v>
      </c>
      <c r="E7" s="24"/>
      <c r="F7" s="27">
        <v>0.09027777777777778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2:29" ht="13.5" thickBot="1"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2"/>
      <c r="AC8"/>
    </row>
    <row r="9" spans="1:29" s="10" customFormat="1" ht="12.75">
      <c r="A9" s="77" t="s">
        <v>5</v>
      </c>
      <c r="B9" s="78"/>
      <c r="C9" s="78"/>
      <c r="D9" s="78"/>
      <c r="E9" s="80"/>
      <c r="F9" s="9"/>
      <c r="G9" s="13"/>
      <c r="H9" s="13"/>
      <c r="I9" s="13"/>
      <c r="J9" s="13"/>
      <c r="K9" s="13"/>
      <c r="L9" s="13"/>
      <c r="M9" s="13"/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3</v>
      </c>
      <c r="U9" s="18">
        <v>3</v>
      </c>
      <c r="V9" s="18">
        <v>3</v>
      </c>
      <c r="W9" s="18">
        <v>3</v>
      </c>
      <c r="X9" s="18">
        <v>2</v>
      </c>
      <c r="Y9" s="89">
        <v>4</v>
      </c>
      <c r="Z9" s="95" t="s">
        <v>21</v>
      </c>
      <c r="AA9" s="96" t="s">
        <v>22</v>
      </c>
      <c r="AB9" s="90" t="s">
        <v>4</v>
      </c>
      <c r="AC9" s="68" t="s">
        <v>136</v>
      </c>
    </row>
    <row r="10" spans="1:29" s="10" customFormat="1" ht="13.5" customHeight="1" thickBot="1">
      <c r="A10" s="73" t="s">
        <v>0</v>
      </c>
      <c r="B10" s="74"/>
      <c r="C10" s="74"/>
      <c r="D10" s="74"/>
      <c r="E10" s="81"/>
      <c r="F10" s="14"/>
      <c r="G10" s="15"/>
      <c r="H10" s="15"/>
      <c r="I10" s="15"/>
      <c r="J10" s="15"/>
      <c r="K10" s="15"/>
      <c r="L10" s="15"/>
      <c r="M10" s="15"/>
      <c r="N10" s="18">
        <v>1</v>
      </c>
      <c r="O10" s="18">
        <v>2</v>
      </c>
      <c r="P10" s="18">
        <v>3</v>
      </c>
      <c r="Q10" s="18">
        <v>4</v>
      </c>
      <c r="R10" s="18">
        <v>5</v>
      </c>
      <c r="S10" s="18">
        <v>6</v>
      </c>
      <c r="T10" s="18">
        <v>7</v>
      </c>
      <c r="U10" s="18">
        <v>8</v>
      </c>
      <c r="V10" s="18">
        <v>9</v>
      </c>
      <c r="W10" s="18">
        <v>10</v>
      </c>
      <c r="X10" s="18">
        <v>11</v>
      </c>
      <c r="Y10" s="89">
        <v>11</v>
      </c>
      <c r="Z10" s="84"/>
      <c r="AA10" s="97"/>
      <c r="AB10" s="91"/>
      <c r="AC10" s="69"/>
    </row>
    <row r="11" spans="1:29" s="11" customFormat="1" ht="114" customHeight="1">
      <c r="A11" s="8" t="s">
        <v>29</v>
      </c>
      <c r="B11" s="2" t="s">
        <v>23</v>
      </c>
      <c r="C11" s="2" t="s">
        <v>1</v>
      </c>
      <c r="D11" s="2" t="s">
        <v>1</v>
      </c>
      <c r="E11" s="5" t="s">
        <v>3</v>
      </c>
      <c r="F11" s="17" t="s">
        <v>17</v>
      </c>
      <c r="G11" s="17" t="s">
        <v>18</v>
      </c>
      <c r="H11" s="17" t="s">
        <v>34</v>
      </c>
      <c r="I11" s="17" t="s">
        <v>19</v>
      </c>
      <c r="J11" s="29" t="s">
        <v>32</v>
      </c>
      <c r="K11" s="30" t="s">
        <v>33</v>
      </c>
      <c r="L11" s="50" t="s">
        <v>20</v>
      </c>
      <c r="M11" s="50" t="s">
        <v>47</v>
      </c>
      <c r="N11" s="20" t="s">
        <v>35</v>
      </c>
      <c r="O11" s="20" t="s">
        <v>27</v>
      </c>
      <c r="P11" s="19" t="s">
        <v>26</v>
      </c>
      <c r="Q11" s="19" t="s">
        <v>6</v>
      </c>
      <c r="R11" s="19" t="s">
        <v>36</v>
      </c>
      <c r="S11" s="20" t="s">
        <v>16</v>
      </c>
      <c r="T11" s="20" t="s">
        <v>12</v>
      </c>
      <c r="U11" s="20" t="s">
        <v>11</v>
      </c>
      <c r="V11" s="20" t="s">
        <v>13</v>
      </c>
      <c r="W11" s="20" t="s">
        <v>37</v>
      </c>
      <c r="X11" s="88" t="s">
        <v>37</v>
      </c>
      <c r="Y11" s="50" t="s">
        <v>46</v>
      </c>
      <c r="Z11" s="85"/>
      <c r="AA11" s="98"/>
      <c r="AB11" s="92"/>
      <c r="AC11" s="70"/>
    </row>
    <row r="12" spans="1:29" s="49" customFormat="1" ht="12.75" hidden="1">
      <c r="A12" s="31">
        <v>325</v>
      </c>
      <c r="B12" s="45" t="s">
        <v>48</v>
      </c>
      <c r="C12" s="45">
        <v>703</v>
      </c>
      <c r="D12" s="45" t="s">
        <v>40</v>
      </c>
      <c r="E12" s="46"/>
      <c r="F12" s="41">
        <v>0.576388888888889</v>
      </c>
      <c r="G12" s="41">
        <v>0.6965277777777777</v>
      </c>
      <c r="H12" s="41">
        <v>0.041666666666666664</v>
      </c>
      <c r="I12" s="41">
        <f aca="true" t="shared" si="0" ref="I12:I39">G12-H12-F12</f>
        <v>0.07847222222222217</v>
      </c>
      <c r="J12" s="38"/>
      <c r="K12" s="40"/>
      <c r="L12" s="31"/>
      <c r="M12" s="34"/>
      <c r="N12" s="31">
        <v>10</v>
      </c>
      <c r="O12" s="31">
        <v>15</v>
      </c>
      <c r="P12" s="31">
        <v>10</v>
      </c>
      <c r="Q12" s="31">
        <v>10</v>
      </c>
      <c r="R12" s="31">
        <v>10</v>
      </c>
      <c r="S12" s="31">
        <v>0</v>
      </c>
      <c r="T12" s="31">
        <v>20</v>
      </c>
      <c r="U12" s="31">
        <v>20</v>
      </c>
      <c r="V12" s="31">
        <v>10</v>
      </c>
      <c r="W12" s="31">
        <v>0</v>
      </c>
      <c r="X12" s="31"/>
      <c r="Y12" s="32">
        <v>15</v>
      </c>
      <c r="Z12" s="99">
        <f aca="true" t="shared" si="1" ref="Z12:Z39">SUM(M12:Y12)</f>
        <v>120</v>
      </c>
      <c r="AA12" s="100">
        <f aca="true" t="shared" si="2" ref="AA12:AA21">Z12+L12</f>
        <v>120</v>
      </c>
      <c r="AB12" s="93">
        <v>1</v>
      </c>
      <c r="AC12" s="52"/>
    </row>
    <row r="13" spans="1:29" s="49" customFormat="1" ht="13.5" hidden="1" thickBot="1">
      <c r="A13" s="31">
        <v>314</v>
      </c>
      <c r="B13" s="45" t="s">
        <v>48</v>
      </c>
      <c r="C13" s="45" t="s">
        <v>116</v>
      </c>
      <c r="D13" s="45" t="s">
        <v>40</v>
      </c>
      <c r="E13" s="46"/>
      <c r="F13" s="41">
        <v>0.4861111111111111</v>
      </c>
      <c r="G13" s="41">
        <v>0.5604166666666667</v>
      </c>
      <c r="H13" s="41">
        <v>0</v>
      </c>
      <c r="I13" s="41">
        <f t="shared" si="0"/>
        <v>0.07430555555555557</v>
      </c>
      <c r="J13" s="47"/>
      <c r="K13" s="48"/>
      <c r="L13" s="31"/>
      <c r="M13" s="34"/>
      <c r="N13" s="31">
        <v>10</v>
      </c>
      <c r="O13" s="31">
        <v>15</v>
      </c>
      <c r="P13" s="31">
        <v>14</v>
      </c>
      <c r="Q13" s="31">
        <v>10</v>
      </c>
      <c r="R13" s="31">
        <v>10</v>
      </c>
      <c r="S13" s="31">
        <v>0</v>
      </c>
      <c r="T13" s="31">
        <v>15</v>
      </c>
      <c r="U13" s="31">
        <v>20</v>
      </c>
      <c r="V13" s="31">
        <v>10</v>
      </c>
      <c r="W13" s="31">
        <v>0</v>
      </c>
      <c r="X13" s="31"/>
      <c r="Y13" s="32">
        <v>15</v>
      </c>
      <c r="Z13" s="99">
        <f t="shared" si="1"/>
        <v>119</v>
      </c>
      <c r="AA13" s="100">
        <f t="shared" si="2"/>
        <v>119</v>
      </c>
      <c r="AB13" s="93">
        <v>2</v>
      </c>
      <c r="AC13" s="52"/>
    </row>
    <row r="14" spans="1:29" s="49" customFormat="1" ht="13.5" hidden="1" thickBot="1">
      <c r="A14" s="31">
        <v>324</v>
      </c>
      <c r="B14" s="45" t="s">
        <v>48</v>
      </c>
      <c r="C14" s="45" t="s">
        <v>125</v>
      </c>
      <c r="D14" s="45" t="s">
        <v>40</v>
      </c>
      <c r="E14" s="46"/>
      <c r="F14" s="41">
        <v>0.5555555555555556</v>
      </c>
      <c r="G14" s="41">
        <v>0.65625</v>
      </c>
      <c r="H14" s="41">
        <v>0.0625</v>
      </c>
      <c r="I14" s="41">
        <f t="shared" si="0"/>
        <v>0.03819444444444442</v>
      </c>
      <c r="J14" s="47"/>
      <c r="K14" s="48"/>
      <c r="L14" s="31"/>
      <c r="M14" s="34"/>
      <c r="N14" s="31">
        <v>10</v>
      </c>
      <c r="O14" s="31">
        <v>15</v>
      </c>
      <c r="P14" s="31">
        <v>6</v>
      </c>
      <c r="Q14" s="31">
        <v>5</v>
      </c>
      <c r="R14" s="31">
        <v>10</v>
      </c>
      <c r="S14" s="31">
        <v>0</v>
      </c>
      <c r="T14" s="31">
        <v>20</v>
      </c>
      <c r="U14" s="31">
        <v>10</v>
      </c>
      <c r="V14" s="31">
        <v>10</v>
      </c>
      <c r="W14" s="31">
        <v>10</v>
      </c>
      <c r="X14" s="31"/>
      <c r="Y14" s="32">
        <v>15</v>
      </c>
      <c r="Z14" s="99">
        <f t="shared" si="1"/>
        <v>111</v>
      </c>
      <c r="AA14" s="100">
        <f t="shared" si="2"/>
        <v>111</v>
      </c>
      <c r="AB14" s="94" t="s">
        <v>130</v>
      </c>
      <c r="AC14" s="52"/>
    </row>
    <row r="15" spans="1:29" s="49" customFormat="1" ht="13.5" hidden="1" thickBot="1">
      <c r="A15" s="31">
        <v>304</v>
      </c>
      <c r="B15" s="45" t="s">
        <v>48</v>
      </c>
      <c r="C15" s="45" t="s">
        <v>107</v>
      </c>
      <c r="D15" s="45" t="s">
        <v>40</v>
      </c>
      <c r="E15" s="46"/>
      <c r="F15" s="41">
        <v>0.40972222222222227</v>
      </c>
      <c r="G15" s="41">
        <v>0.49722222222222223</v>
      </c>
      <c r="H15" s="41">
        <v>0.004861111111111111</v>
      </c>
      <c r="I15" s="41">
        <f t="shared" si="0"/>
        <v>0.08263888888888887</v>
      </c>
      <c r="J15" s="47"/>
      <c r="K15" s="48"/>
      <c r="L15" s="31"/>
      <c r="M15" s="34"/>
      <c r="N15" s="31">
        <v>10</v>
      </c>
      <c r="O15" s="31">
        <v>15</v>
      </c>
      <c r="P15" s="31">
        <v>10</v>
      </c>
      <c r="Q15" s="31">
        <v>5</v>
      </c>
      <c r="R15" s="31">
        <v>0</v>
      </c>
      <c r="S15" s="31">
        <v>0</v>
      </c>
      <c r="T15" s="31">
        <v>15</v>
      </c>
      <c r="U15" s="31">
        <v>20</v>
      </c>
      <c r="V15" s="31">
        <v>10</v>
      </c>
      <c r="W15" s="31">
        <v>10</v>
      </c>
      <c r="X15" s="31"/>
      <c r="Y15" s="32">
        <v>15</v>
      </c>
      <c r="Z15" s="99">
        <f t="shared" si="1"/>
        <v>110</v>
      </c>
      <c r="AA15" s="100">
        <f t="shared" si="2"/>
        <v>110</v>
      </c>
      <c r="AB15" s="94" t="s">
        <v>130</v>
      </c>
      <c r="AC15" s="52"/>
    </row>
    <row r="16" spans="1:29" s="49" customFormat="1" ht="13.5" hidden="1" thickBot="1">
      <c r="A16" s="31">
        <v>312</v>
      </c>
      <c r="B16" s="45" t="s">
        <v>48</v>
      </c>
      <c r="C16" s="45" t="s">
        <v>115</v>
      </c>
      <c r="D16" s="45" t="s">
        <v>40</v>
      </c>
      <c r="E16" s="46"/>
      <c r="F16" s="41">
        <v>0.4791666666666667</v>
      </c>
      <c r="G16" s="41">
        <v>0.5902777777777778</v>
      </c>
      <c r="H16" s="41">
        <v>0.027777777777777776</v>
      </c>
      <c r="I16" s="41">
        <f t="shared" si="0"/>
        <v>0.08333333333333331</v>
      </c>
      <c r="J16" s="47"/>
      <c r="K16" s="48"/>
      <c r="L16" s="31"/>
      <c r="M16" s="34"/>
      <c r="N16" s="31">
        <v>10</v>
      </c>
      <c r="O16" s="31">
        <v>15</v>
      </c>
      <c r="P16" s="31">
        <v>0</v>
      </c>
      <c r="Q16" s="31">
        <v>10</v>
      </c>
      <c r="R16" s="31">
        <v>10</v>
      </c>
      <c r="S16" s="31">
        <v>16</v>
      </c>
      <c r="T16" s="31">
        <v>20</v>
      </c>
      <c r="U16" s="31">
        <v>0</v>
      </c>
      <c r="V16" s="31">
        <v>10</v>
      </c>
      <c r="W16" s="31">
        <v>0</v>
      </c>
      <c r="X16" s="31"/>
      <c r="Y16" s="32">
        <v>15</v>
      </c>
      <c r="Z16" s="99">
        <f t="shared" si="1"/>
        <v>106</v>
      </c>
      <c r="AA16" s="100">
        <f t="shared" si="2"/>
        <v>106</v>
      </c>
      <c r="AB16" s="94" t="s">
        <v>130</v>
      </c>
      <c r="AC16" s="52"/>
    </row>
    <row r="17" spans="1:29" s="49" customFormat="1" ht="13.5" hidden="1" thickBot="1">
      <c r="A17" s="31">
        <v>327</v>
      </c>
      <c r="B17" s="45" t="s">
        <v>48</v>
      </c>
      <c r="C17" s="45" t="s">
        <v>127</v>
      </c>
      <c r="D17" s="45" t="s">
        <v>40</v>
      </c>
      <c r="E17" s="46"/>
      <c r="F17" s="41">
        <v>0.5694444444444444</v>
      </c>
      <c r="G17" s="41">
        <v>0.6965277777777777</v>
      </c>
      <c r="H17" s="41">
        <v>0.041666666666666664</v>
      </c>
      <c r="I17" s="41">
        <f t="shared" si="0"/>
        <v>0.0854166666666667</v>
      </c>
      <c r="J17" s="47"/>
      <c r="K17" s="48"/>
      <c r="L17" s="31"/>
      <c r="M17" s="34"/>
      <c r="N17" s="31">
        <v>10</v>
      </c>
      <c r="O17" s="31">
        <v>15</v>
      </c>
      <c r="P17" s="31">
        <v>5</v>
      </c>
      <c r="Q17" s="31">
        <v>10</v>
      </c>
      <c r="R17" s="31">
        <v>10</v>
      </c>
      <c r="S17" s="31">
        <v>0</v>
      </c>
      <c r="T17" s="31">
        <v>20</v>
      </c>
      <c r="U17" s="31">
        <v>10</v>
      </c>
      <c r="V17" s="31">
        <v>10</v>
      </c>
      <c r="W17" s="31">
        <v>0</v>
      </c>
      <c r="X17" s="31"/>
      <c r="Y17" s="32">
        <v>15</v>
      </c>
      <c r="Z17" s="99">
        <f t="shared" si="1"/>
        <v>105</v>
      </c>
      <c r="AA17" s="100">
        <f t="shared" si="2"/>
        <v>105</v>
      </c>
      <c r="AB17" s="94" t="s">
        <v>130</v>
      </c>
      <c r="AC17" s="52"/>
    </row>
    <row r="18" spans="1:29" s="49" customFormat="1" ht="13.5" hidden="1" thickBot="1">
      <c r="A18" s="31">
        <v>323</v>
      </c>
      <c r="B18" s="45" t="s">
        <v>48</v>
      </c>
      <c r="C18" s="45" t="s">
        <v>124</v>
      </c>
      <c r="D18" s="45" t="s">
        <v>40</v>
      </c>
      <c r="E18" s="46"/>
      <c r="F18" s="41">
        <v>0.548611111111111</v>
      </c>
      <c r="G18" s="41">
        <v>0.6513888888888889</v>
      </c>
      <c r="H18" s="41">
        <v>0</v>
      </c>
      <c r="I18" s="41">
        <f t="shared" si="0"/>
        <v>0.10277777777777786</v>
      </c>
      <c r="J18" s="47"/>
      <c r="K18" s="48"/>
      <c r="L18" s="31">
        <v>-9</v>
      </c>
      <c r="M18" s="34"/>
      <c r="N18" s="31">
        <v>10</v>
      </c>
      <c r="O18" s="31">
        <v>15</v>
      </c>
      <c r="P18" s="31">
        <v>11</v>
      </c>
      <c r="Q18" s="31">
        <v>0</v>
      </c>
      <c r="R18" s="31">
        <v>10</v>
      </c>
      <c r="S18" s="31">
        <v>0</v>
      </c>
      <c r="T18" s="31">
        <v>15</v>
      </c>
      <c r="U18" s="31">
        <v>20</v>
      </c>
      <c r="V18" s="31">
        <v>10</v>
      </c>
      <c r="W18" s="31">
        <v>0</v>
      </c>
      <c r="X18" s="31"/>
      <c r="Y18" s="32">
        <v>15</v>
      </c>
      <c r="Z18" s="99">
        <f t="shared" si="1"/>
        <v>106</v>
      </c>
      <c r="AA18" s="100">
        <f t="shared" si="2"/>
        <v>97</v>
      </c>
      <c r="AB18" s="94" t="s">
        <v>131</v>
      </c>
      <c r="AC18" s="86" t="s">
        <v>138</v>
      </c>
    </row>
    <row r="19" spans="1:29" s="49" customFormat="1" ht="13.5" hidden="1" thickBot="1">
      <c r="A19" s="31">
        <v>321</v>
      </c>
      <c r="B19" s="45" t="s">
        <v>48</v>
      </c>
      <c r="C19" s="45" t="s">
        <v>123</v>
      </c>
      <c r="D19" s="45" t="s">
        <v>40</v>
      </c>
      <c r="E19" s="46"/>
      <c r="F19" s="41">
        <v>0.513888888888889</v>
      </c>
      <c r="G19" s="41">
        <v>0.6180555555555556</v>
      </c>
      <c r="H19" s="41">
        <v>0</v>
      </c>
      <c r="I19" s="41">
        <f t="shared" si="0"/>
        <v>0.10416666666666663</v>
      </c>
      <c r="J19" s="47"/>
      <c r="K19" s="48"/>
      <c r="L19" s="31">
        <v>-10</v>
      </c>
      <c r="M19" s="34"/>
      <c r="N19" s="31">
        <v>10</v>
      </c>
      <c r="O19" s="31">
        <v>15</v>
      </c>
      <c r="P19" s="31">
        <v>0</v>
      </c>
      <c r="Q19" s="31">
        <v>10</v>
      </c>
      <c r="R19" s="31">
        <v>10</v>
      </c>
      <c r="S19" s="31">
        <v>0</v>
      </c>
      <c r="T19" s="31">
        <v>15</v>
      </c>
      <c r="U19" s="31">
        <v>20</v>
      </c>
      <c r="V19" s="31">
        <v>10</v>
      </c>
      <c r="W19" s="31">
        <v>0</v>
      </c>
      <c r="X19" s="31"/>
      <c r="Y19" s="32">
        <v>15</v>
      </c>
      <c r="Z19" s="99">
        <f t="shared" si="1"/>
        <v>105</v>
      </c>
      <c r="AA19" s="100">
        <f t="shared" si="2"/>
        <v>95</v>
      </c>
      <c r="AB19" s="94" t="s">
        <v>130</v>
      </c>
      <c r="AC19" s="52"/>
    </row>
    <row r="20" spans="1:29" s="49" customFormat="1" ht="13.5" hidden="1" thickBot="1">
      <c r="A20" s="31">
        <v>309</v>
      </c>
      <c r="B20" s="45" t="s">
        <v>48</v>
      </c>
      <c r="C20" s="45" t="s">
        <v>112</v>
      </c>
      <c r="D20" s="45" t="s">
        <v>40</v>
      </c>
      <c r="E20" s="46"/>
      <c r="F20" s="41">
        <v>0.4375</v>
      </c>
      <c r="G20" s="41">
        <v>0.54375</v>
      </c>
      <c r="H20" s="41">
        <v>0</v>
      </c>
      <c r="I20" s="41">
        <f t="shared" si="0"/>
        <v>0.10624999999999996</v>
      </c>
      <c r="J20" s="47"/>
      <c r="K20" s="48"/>
      <c r="L20" s="31">
        <v>-12</v>
      </c>
      <c r="M20" s="34">
        <v>-5</v>
      </c>
      <c r="N20" s="31">
        <v>10</v>
      </c>
      <c r="O20" s="31">
        <v>15</v>
      </c>
      <c r="P20" s="31">
        <v>12</v>
      </c>
      <c r="Q20" s="31">
        <v>5</v>
      </c>
      <c r="R20" s="31">
        <v>10</v>
      </c>
      <c r="S20" s="31">
        <v>0</v>
      </c>
      <c r="T20" s="31">
        <v>15</v>
      </c>
      <c r="U20" s="31">
        <v>10</v>
      </c>
      <c r="V20" s="31">
        <v>10</v>
      </c>
      <c r="W20" s="31">
        <v>10</v>
      </c>
      <c r="X20" s="31"/>
      <c r="Y20" s="32">
        <v>10</v>
      </c>
      <c r="Z20" s="99">
        <f t="shared" si="1"/>
        <v>102</v>
      </c>
      <c r="AA20" s="100">
        <f t="shared" si="2"/>
        <v>90</v>
      </c>
      <c r="AB20" s="93">
        <v>3</v>
      </c>
      <c r="AC20" s="52"/>
    </row>
    <row r="21" spans="1:29" s="49" customFormat="1" ht="13.5" hidden="1" thickBot="1">
      <c r="A21" s="31">
        <v>303</v>
      </c>
      <c r="B21" s="45" t="s">
        <v>48</v>
      </c>
      <c r="C21" s="45" t="s">
        <v>106</v>
      </c>
      <c r="D21" s="45" t="s">
        <v>40</v>
      </c>
      <c r="E21" s="46"/>
      <c r="F21" s="41">
        <v>0.40277777777777773</v>
      </c>
      <c r="G21" s="41">
        <v>0.4861111111111111</v>
      </c>
      <c r="H21" s="41">
        <v>0</v>
      </c>
      <c r="I21" s="41">
        <f t="shared" si="0"/>
        <v>0.08333333333333337</v>
      </c>
      <c r="J21" s="47"/>
      <c r="K21" s="48"/>
      <c r="L21" s="31"/>
      <c r="M21" s="34"/>
      <c r="N21" s="31">
        <v>10</v>
      </c>
      <c r="O21" s="31">
        <v>15</v>
      </c>
      <c r="P21" s="31">
        <v>0</v>
      </c>
      <c r="Q21" s="31">
        <v>0</v>
      </c>
      <c r="R21" s="31">
        <v>10</v>
      </c>
      <c r="S21" s="31">
        <v>0</v>
      </c>
      <c r="T21" s="31">
        <v>15</v>
      </c>
      <c r="U21" s="31">
        <v>0</v>
      </c>
      <c r="V21" s="31">
        <v>10</v>
      </c>
      <c r="W21" s="31">
        <v>10</v>
      </c>
      <c r="X21" s="31"/>
      <c r="Y21" s="32">
        <v>15</v>
      </c>
      <c r="Z21" s="99">
        <f t="shared" si="1"/>
        <v>85</v>
      </c>
      <c r="AA21" s="100">
        <f t="shared" si="2"/>
        <v>85</v>
      </c>
      <c r="AB21" s="94" t="s">
        <v>130</v>
      </c>
      <c r="AC21" s="52"/>
    </row>
    <row r="22" spans="1:29" s="49" customFormat="1" ht="13.5" hidden="1" thickBot="1">
      <c r="A22" s="31">
        <v>316</v>
      </c>
      <c r="B22" s="45" t="s">
        <v>48</v>
      </c>
      <c r="C22" s="45" t="s">
        <v>118</v>
      </c>
      <c r="D22" s="45" t="s">
        <v>40</v>
      </c>
      <c r="E22" s="46"/>
      <c r="F22" s="41">
        <v>0.4861111111111111</v>
      </c>
      <c r="G22" s="41">
        <v>0.6020833333333333</v>
      </c>
      <c r="H22" s="41">
        <v>0</v>
      </c>
      <c r="I22" s="41">
        <f t="shared" si="0"/>
        <v>0.1159722222222222</v>
      </c>
      <c r="J22" s="47"/>
      <c r="K22" s="48"/>
      <c r="L22" s="51" t="s">
        <v>135</v>
      </c>
      <c r="M22" s="34"/>
      <c r="N22" s="31">
        <v>10</v>
      </c>
      <c r="O22" s="31">
        <v>15</v>
      </c>
      <c r="P22" s="31">
        <v>3</v>
      </c>
      <c r="Q22" s="31">
        <v>5</v>
      </c>
      <c r="R22" s="31">
        <v>10</v>
      </c>
      <c r="S22" s="31">
        <v>0</v>
      </c>
      <c r="T22" s="31">
        <v>15</v>
      </c>
      <c r="U22" s="31">
        <v>20</v>
      </c>
      <c r="V22" s="31">
        <v>10</v>
      </c>
      <c r="W22" s="31">
        <v>10</v>
      </c>
      <c r="X22" s="31"/>
      <c r="Y22" s="32">
        <v>15</v>
      </c>
      <c r="Z22" s="99">
        <f t="shared" si="1"/>
        <v>113</v>
      </c>
      <c r="AA22" s="100">
        <f>Z22</f>
        <v>113</v>
      </c>
      <c r="AB22" s="94" t="s">
        <v>129</v>
      </c>
      <c r="AC22" s="87" t="s">
        <v>137</v>
      </c>
    </row>
    <row r="23" spans="1:29" s="49" customFormat="1" ht="13.5" thickBot="1">
      <c r="A23" s="31">
        <v>302</v>
      </c>
      <c r="B23" s="45" t="s">
        <v>54</v>
      </c>
      <c r="C23" s="45" t="s">
        <v>105</v>
      </c>
      <c r="D23" s="45" t="s">
        <v>40</v>
      </c>
      <c r="E23" s="46"/>
      <c r="F23" s="41">
        <v>0.3958333333333333</v>
      </c>
      <c r="G23" s="41">
        <v>0.4694444444444445</v>
      </c>
      <c r="H23" s="41">
        <v>0</v>
      </c>
      <c r="I23" s="41">
        <f t="shared" si="0"/>
        <v>0.07361111111111118</v>
      </c>
      <c r="J23" s="47"/>
      <c r="K23" s="48"/>
      <c r="L23" s="31"/>
      <c r="M23" s="34"/>
      <c r="N23" s="31">
        <v>10</v>
      </c>
      <c r="O23" s="31">
        <v>15</v>
      </c>
      <c r="P23" s="31">
        <v>10</v>
      </c>
      <c r="Q23" s="31">
        <v>0</v>
      </c>
      <c r="R23" s="31">
        <v>10</v>
      </c>
      <c r="S23" s="31">
        <v>0</v>
      </c>
      <c r="T23" s="31">
        <v>20</v>
      </c>
      <c r="U23" s="31">
        <v>10</v>
      </c>
      <c r="V23" s="31">
        <v>10</v>
      </c>
      <c r="W23" s="31">
        <v>10</v>
      </c>
      <c r="X23" s="31"/>
      <c r="Y23" s="32">
        <v>15</v>
      </c>
      <c r="Z23" s="99">
        <f t="shared" si="1"/>
        <v>110</v>
      </c>
      <c r="AA23" s="100">
        <f aca="true" t="shared" si="3" ref="AA23:AA38">Z23+L23</f>
        <v>110</v>
      </c>
      <c r="AB23" s="93">
        <v>1</v>
      </c>
      <c r="AC23" s="52"/>
    </row>
    <row r="24" spans="1:29" s="49" customFormat="1" ht="13.5" thickBot="1">
      <c r="A24" s="31">
        <v>317</v>
      </c>
      <c r="B24" s="45" t="s">
        <v>54</v>
      </c>
      <c r="C24" s="45" t="s">
        <v>119</v>
      </c>
      <c r="D24" s="45" t="s">
        <v>40</v>
      </c>
      <c r="E24" s="46"/>
      <c r="F24" s="41">
        <v>0.5208333333333334</v>
      </c>
      <c r="G24" s="41">
        <v>0.642361111111111</v>
      </c>
      <c r="H24" s="41">
        <v>0.04791666666666666</v>
      </c>
      <c r="I24" s="41">
        <f t="shared" si="0"/>
        <v>0.07361111111111096</v>
      </c>
      <c r="J24" s="47"/>
      <c r="K24" s="48"/>
      <c r="L24" s="31"/>
      <c r="M24" s="34"/>
      <c r="N24" s="31">
        <v>10</v>
      </c>
      <c r="O24" s="31">
        <v>15</v>
      </c>
      <c r="P24" s="31">
        <v>5</v>
      </c>
      <c r="Q24" s="31">
        <v>10</v>
      </c>
      <c r="R24" s="31">
        <v>10</v>
      </c>
      <c r="S24" s="31">
        <v>0</v>
      </c>
      <c r="T24" s="31">
        <v>17</v>
      </c>
      <c r="U24" s="31">
        <v>0</v>
      </c>
      <c r="V24" s="31">
        <v>10</v>
      </c>
      <c r="W24" s="31">
        <v>10</v>
      </c>
      <c r="X24" s="31"/>
      <c r="Y24" s="32">
        <v>15</v>
      </c>
      <c r="Z24" s="99">
        <f t="shared" si="1"/>
        <v>102</v>
      </c>
      <c r="AA24" s="100">
        <f t="shared" si="3"/>
        <v>102</v>
      </c>
      <c r="AB24" s="93" t="s">
        <v>130</v>
      </c>
      <c r="AC24" s="52"/>
    </row>
    <row r="25" spans="1:29" s="49" customFormat="1" ht="13.5" thickBot="1">
      <c r="A25" s="31">
        <v>311</v>
      </c>
      <c r="B25" s="45" t="s">
        <v>54</v>
      </c>
      <c r="C25" s="45" t="s">
        <v>114</v>
      </c>
      <c r="D25" s="45" t="s">
        <v>40</v>
      </c>
      <c r="E25" s="46"/>
      <c r="F25" s="41">
        <v>0.4513888888888889</v>
      </c>
      <c r="G25" s="41">
        <v>0.5375</v>
      </c>
      <c r="H25" s="41">
        <v>0.007638888888888889</v>
      </c>
      <c r="I25" s="41">
        <f t="shared" si="0"/>
        <v>0.07847222222222222</v>
      </c>
      <c r="J25" s="47"/>
      <c r="K25" s="48"/>
      <c r="L25" s="31"/>
      <c r="M25" s="34"/>
      <c r="N25" s="31">
        <v>10</v>
      </c>
      <c r="O25" s="31">
        <v>15</v>
      </c>
      <c r="P25" s="31">
        <v>0</v>
      </c>
      <c r="Q25" s="31">
        <v>0</v>
      </c>
      <c r="R25" s="31">
        <v>10</v>
      </c>
      <c r="S25" s="31">
        <v>0</v>
      </c>
      <c r="T25" s="31">
        <v>20</v>
      </c>
      <c r="U25" s="31">
        <v>10</v>
      </c>
      <c r="V25" s="31">
        <v>10</v>
      </c>
      <c r="W25" s="31">
        <v>10</v>
      </c>
      <c r="X25" s="31"/>
      <c r="Y25" s="32">
        <v>15</v>
      </c>
      <c r="Z25" s="99">
        <f t="shared" si="1"/>
        <v>100</v>
      </c>
      <c r="AA25" s="100">
        <f t="shared" si="3"/>
        <v>100</v>
      </c>
      <c r="AB25" s="93">
        <v>2</v>
      </c>
      <c r="AC25" s="52"/>
    </row>
    <row r="26" spans="1:29" s="49" customFormat="1" ht="13.5" thickBot="1">
      <c r="A26" s="31">
        <v>308</v>
      </c>
      <c r="B26" s="45" t="s">
        <v>54</v>
      </c>
      <c r="C26" s="45" t="s">
        <v>111</v>
      </c>
      <c r="D26" s="45" t="s">
        <v>40</v>
      </c>
      <c r="E26" s="46"/>
      <c r="F26" s="41">
        <v>0.4305555555555556</v>
      </c>
      <c r="G26" s="41">
        <v>0.4986111111111111</v>
      </c>
      <c r="H26" s="41">
        <v>0</v>
      </c>
      <c r="I26" s="41">
        <f t="shared" si="0"/>
        <v>0.06805555555555554</v>
      </c>
      <c r="J26" s="47"/>
      <c r="K26" s="48"/>
      <c r="L26" s="31"/>
      <c r="M26" s="34"/>
      <c r="N26" s="31">
        <v>10</v>
      </c>
      <c r="O26" s="31">
        <v>15</v>
      </c>
      <c r="P26" s="31">
        <v>7</v>
      </c>
      <c r="Q26" s="31">
        <v>5</v>
      </c>
      <c r="R26" s="31">
        <v>10</v>
      </c>
      <c r="S26" s="31">
        <v>0</v>
      </c>
      <c r="T26" s="31">
        <v>17</v>
      </c>
      <c r="U26" s="31">
        <v>0</v>
      </c>
      <c r="V26" s="31">
        <v>10</v>
      </c>
      <c r="W26" s="31">
        <v>10</v>
      </c>
      <c r="X26" s="31"/>
      <c r="Y26" s="32">
        <v>15</v>
      </c>
      <c r="Z26" s="99">
        <f t="shared" si="1"/>
        <v>99</v>
      </c>
      <c r="AA26" s="100">
        <f t="shared" si="3"/>
        <v>99</v>
      </c>
      <c r="AB26" s="93">
        <v>3</v>
      </c>
      <c r="AC26" s="52"/>
    </row>
    <row r="27" spans="1:29" s="49" customFormat="1" ht="13.5" thickBot="1">
      <c r="A27" s="31">
        <v>305</v>
      </c>
      <c r="B27" s="45" t="s">
        <v>54</v>
      </c>
      <c r="C27" s="45" t="s">
        <v>108</v>
      </c>
      <c r="D27" s="45" t="s">
        <v>40</v>
      </c>
      <c r="E27" s="46"/>
      <c r="F27" s="41">
        <v>0.4444444444444444</v>
      </c>
      <c r="G27" s="41">
        <v>0.5409722222222222</v>
      </c>
      <c r="H27" s="41">
        <v>0.013888888888888888</v>
      </c>
      <c r="I27" s="41">
        <f t="shared" si="0"/>
        <v>0.08263888888888893</v>
      </c>
      <c r="J27" s="47"/>
      <c r="K27" s="48"/>
      <c r="L27" s="31"/>
      <c r="M27" s="34"/>
      <c r="N27" s="31">
        <v>10</v>
      </c>
      <c r="O27" s="31">
        <v>15</v>
      </c>
      <c r="P27" s="31">
        <v>13</v>
      </c>
      <c r="Q27" s="31">
        <v>0</v>
      </c>
      <c r="R27" s="31">
        <v>10</v>
      </c>
      <c r="S27" s="31">
        <v>0</v>
      </c>
      <c r="T27" s="31">
        <v>15</v>
      </c>
      <c r="U27" s="31">
        <v>10</v>
      </c>
      <c r="V27" s="31">
        <v>10</v>
      </c>
      <c r="W27" s="31">
        <v>0</v>
      </c>
      <c r="X27" s="31"/>
      <c r="Y27" s="32">
        <v>15</v>
      </c>
      <c r="Z27" s="99">
        <f t="shared" si="1"/>
        <v>98</v>
      </c>
      <c r="AA27" s="100">
        <f t="shared" si="3"/>
        <v>98</v>
      </c>
      <c r="AB27" s="93">
        <v>4</v>
      </c>
      <c r="AC27" s="52"/>
    </row>
    <row r="28" spans="1:29" s="49" customFormat="1" ht="13.5" thickBot="1">
      <c r="A28" s="31">
        <v>313</v>
      </c>
      <c r="B28" s="45" t="s">
        <v>54</v>
      </c>
      <c r="C28" s="45">
        <v>80</v>
      </c>
      <c r="D28" s="45" t="s">
        <v>40</v>
      </c>
      <c r="E28" s="46"/>
      <c r="F28" s="41">
        <v>0.47222222222222227</v>
      </c>
      <c r="G28" s="41">
        <v>0.5993055555555555</v>
      </c>
      <c r="H28" s="41">
        <v>0.041666666666666664</v>
      </c>
      <c r="I28" s="41">
        <f t="shared" si="0"/>
        <v>0.08541666666666664</v>
      </c>
      <c r="J28" s="47"/>
      <c r="K28" s="48"/>
      <c r="L28" s="31"/>
      <c r="M28" s="34"/>
      <c r="N28" s="31">
        <v>10</v>
      </c>
      <c r="O28" s="31">
        <v>15</v>
      </c>
      <c r="P28" s="31">
        <v>0</v>
      </c>
      <c r="Q28" s="31">
        <v>0</v>
      </c>
      <c r="R28" s="31">
        <v>0</v>
      </c>
      <c r="S28" s="31">
        <v>15</v>
      </c>
      <c r="T28" s="31">
        <v>20</v>
      </c>
      <c r="U28" s="31">
        <v>10</v>
      </c>
      <c r="V28" s="31">
        <v>10</v>
      </c>
      <c r="W28" s="31">
        <v>10</v>
      </c>
      <c r="X28" s="31"/>
      <c r="Y28" s="32">
        <v>5</v>
      </c>
      <c r="Z28" s="99">
        <f t="shared" si="1"/>
        <v>95</v>
      </c>
      <c r="AA28" s="100">
        <f t="shared" si="3"/>
        <v>95</v>
      </c>
      <c r="AB28" s="93">
        <v>5</v>
      </c>
      <c r="AC28" s="52"/>
    </row>
    <row r="29" spans="1:29" s="49" customFormat="1" ht="13.5" thickBot="1">
      <c r="A29" s="31">
        <v>322</v>
      </c>
      <c r="B29" s="45" t="s">
        <v>54</v>
      </c>
      <c r="C29" s="45">
        <v>131</v>
      </c>
      <c r="D29" s="45" t="s">
        <v>40</v>
      </c>
      <c r="E29" s="46"/>
      <c r="F29" s="41">
        <v>0.53125</v>
      </c>
      <c r="G29" s="41">
        <v>0.66875</v>
      </c>
      <c r="H29" s="41">
        <v>0.041666666666666664</v>
      </c>
      <c r="I29" s="41">
        <f t="shared" si="0"/>
        <v>0.09583333333333333</v>
      </c>
      <c r="J29" s="47"/>
      <c r="K29" s="48"/>
      <c r="L29" s="31">
        <v>-4</v>
      </c>
      <c r="M29" s="34"/>
      <c r="N29" s="31">
        <v>10</v>
      </c>
      <c r="O29" s="31">
        <v>15</v>
      </c>
      <c r="P29" s="31">
        <v>13</v>
      </c>
      <c r="Q29" s="31">
        <v>10</v>
      </c>
      <c r="R29" s="31">
        <v>10</v>
      </c>
      <c r="S29" s="31">
        <v>0</v>
      </c>
      <c r="T29" s="31">
        <v>15</v>
      </c>
      <c r="U29" s="31">
        <v>0</v>
      </c>
      <c r="V29" s="31">
        <v>10</v>
      </c>
      <c r="W29" s="31" t="s">
        <v>45</v>
      </c>
      <c r="X29" s="31"/>
      <c r="Y29" s="32">
        <v>15</v>
      </c>
      <c r="Z29" s="99">
        <f t="shared" si="1"/>
        <v>98</v>
      </c>
      <c r="AA29" s="100">
        <f t="shared" si="3"/>
        <v>94</v>
      </c>
      <c r="AB29" s="93">
        <v>6</v>
      </c>
      <c r="AC29" s="52"/>
    </row>
    <row r="30" spans="1:29" s="49" customFormat="1" ht="13.5" thickBot="1">
      <c r="A30" s="31">
        <v>328</v>
      </c>
      <c r="B30" s="45" t="s">
        <v>54</v>
      </c>
      <c r="C30" s="45" t="s">
        <v>128</v>
      </c>
      <c r="D30" s="45" t="s">
        <v>40</v>
      </c>
      <c r="E30" s="46"/>
      <c r="F30" s="41">
        <v>0.576388888888889</v>
      </c>
      <c r="G30" s="41">
        <v>0.725</v>
      </c>
      <c r="H30" s="41">
        <v>0.041666666666666664</v>
      </c>
      <c r="I30" s="41">
        <f t="shared" si="0"/>
        <v>0.1069444444444444</v>
      </c>
      <c r="J30" s="47"/>
      <c r="K30" s="48"/>
      <c r="L30" s="31">
        <v>-12</v>
      </c>
      <c r="M30" s="34"/>
      <c r="N30" s="31">
        <v>10</v>
      </c>
      <c r="O30" s="31">
        <v>15</v>
      </c>
      <c r="P30" s="31">
        <v>0</v>
      </c>
      <c r="Q30" s="31">
        <v>5</v>
      </c>
      <c r="R30" s="31">
        <v>10</v>
      </c>
      <c r="S30" s="31">
        <v>0</v>
      </c>
      <c r="T30" s="31">
        <v>20</v>
      </c>
      <c r="U30" s="31">
        <v>10</v>
      </c>
      <c r="V30" s="31">
        <v>10</v>
      </c>
      <c r="W30" s="31">
        <v>10</v>
      </c>
      <c r="X30" s="31"/>
      <c r="Y30" s="32">
        <v>15</v>
      </c>
      <c r="Z30" s="99">
        <f t="shared" si="1"/>
        <v>105</v>
      </c>
      <c r="AA30" s="100">
        <f t="shared" si="3"/>
        <v>93</v>
      </c>
      <c r="AB30" s="93" t="s">
        <v>130</v>
      </c>
      <c r="AC30" s="52"/>
    </row>
    <row r="31" spans="1:29" s="49" customFormat="1" ht="13.5" thickBot="1">
      <c r="A31" s="31">
        <v>307</v>
      </c>
      <c r="B31" s="45" t="s">
        <v>54</v>
      </c>
      <c r="C31" s="45" t="s">
        <v>110</v>
      </c>
      <c r="D31" s="45" t="s">
        <v>40</v>
      </c>
      <c r="E31" s="46"/>
      <c r="F31" s="41">
        <v>0.4236111111111111</v>
      </c>
      <c r="G31" s="41">
        <v>0.4847222222222222</v>
      </c>
      <c r="H31" s="41">
        <v>0</v>
      </c>
      <c r="I31" s="41">
        <f t="shared" si="0"/>
        <v>0.061111111111111116</v>
      </c>
      <c r="J31" s="47"/>
      <c r="K31" s="48"/>
      <c r="L31" s="31"/>
      <c r="M31" s="34"/>
      <c r="N31" s="31">
        <v>10</v>
      </c>
      <c r="O31" s="31">
        <v>15</v>
      </c>
      <c r="P31" s="31">
        <v>0</v>
      </c>
      <c r="Q31" s="31">
        <v>0</v>
      </c>
      <c r="R31" s="31">
        <v>10</v>
      </c>
      <c r="S31" s="31">
        <v>0</v>
      </c>
      <c r="T31" s="31">
        <v>20</v>
      </c>
      <c r="U31" s="31">
        <v>0</v>
      </c>
      <c r="V31" s="31">
        <v>10</v>
      </c>
      <c r="W31" s="31">
        <v>10</v>
      </c>
      <c r="X31" s="31"/>
      <c r="Y31" s="32">
        <v>15</v>
      </c>
      <c r="Z31" s="99">
        <f t="shared" si="1"/>
        <v>90</v>
      </c>
      <c r="AA31" s="100">
        <f t="shared" si="3"/>
        <v>90</v>
      </c>
      <c r="AB31" s="93" t="s">
        <v>130</v>
      </c>
      <c r="AC31" s="52"/>
    </row>
    <row r="32" spans="1:29" s="49" customFormat="1" ht="13.5" thickBot="1">
      <c r="A32" s="31">
        <v>310</v>
      </c>
      <c r="B32" s="45" t="s">
        <v>54</v>
      </c>
      <c r="C32" s="45" t="s">
        <v>113</v>
      </c>
      <c r="D32" s="45" t="s">
        <v>40</v>
      </c>
      <c r="E32" s="46"/>
      <c r="F32" s="41">
        <v>0.4513888888888889</v>
      </c>
      <c r="G32" s="41">
        <v>0.5291666666666667</v>
      </c>
      <c r="H32" s="41">
        <v>0.005555555555555556</v>
      </c>
      <c r="I32" s="41">
        <f t="shared" si="0"/>
        <v>0.07222222222222224</v>
      </c>
      <c r="J32" s="47"/>
      <c r="K32" s="48"/>
      <c r="L32" s="31"/>
      <c r="M32" s="34"/>
      <c r="N32" s="31">
        <v>10</v>
      </c>
      <c r="O32" s="31">
        <v>15</v>
      </c>
      <c r="P32" s="31">
        <v>7</v>
      </c>
      <c r="Q32" s="31">
        <v>0</v>
      </c>
      <c r="R32" s="31">
        <v>10</v>
      </c>
      <c r="S32" s="31">
        <v>0</v>
      </c>
      <c r="T32" s="31">
        <v>10</v>
      </c>
      <c r="U32" s="31">
        <v>10</v>
      </c>
      <c r="V32" s="31">
        <v>10</v>
      </c>
      <c r="W32" s="31">
        <v>0</v>
      </c>
      <c r="X32" s="31"/>
      <c r="Y32" s="32">
        <v>15</v>
      </c>
      <c r="Z32" s="99">
        <f t="shared" si="1"/>
        <v>87</v>
      </c>
      <c r="AA32" s="100">
        <f t="shared" si="3"/>
        <v>87</v>
      </c>
      <c r="AB32" s="93" t="s">
        <v>130</v>
      </c>
      <c r="AC32" s="52"/>
    </row>
    <row r="33" spans="1:29" s="49" customFormat="1" ht="13.5" thickBot="1">
      <c r="A33" s="31">
        <v>306</v>
      </c>
      <c r="B33" s="45" t="s">
        <v>54</v>
      </c>
      <c r="C33" s="45" t="s">
        <v>109</v>
      </c>
      <c r="D33" s="45" t="s">
        <v>40</v>
      </c>
      <c r="E33" s="46"/>
      <c r="F33" s="41">
        <v>0.4583333333333333</v>
      </c>
      <c r="G33" s="41">
        <v>0.5673611111111111</v>
      </c>
      <c r="H33" s="41">
        <v>0.02847222222222222</v>
      </c>
      <c r="I33" s="41">
        <f t="shared" si="0"/>
        <v>0.08055555555555555</v>
      </c>
      <c r="J33" s="47"/>
      <c r="K33" s="48"/>
      <c r="L33" s="31"/>
      <c r="M33" s="34">
        <v>-5</v>
      </c>
      <c r="N33" s="31">
        <v>10</v>
      </c>
      <c r="O33" s="31">
        <v>15</v>
      </c>
      <c r="P33" s="31">
        <v>0</v>
      </c>
      <c r="Q33" s="31">
        <v>0</v>
      </c>
      <c r="R33" s="31">
        <v>10</v>
      </c>
      <c r="S33" s="31">
        <v>0</v>
      </c>
      <c r="T33" s="31">
        <v>12</v>
      </c>
      <c r="U33" s="31">
        <v>10</v>
      </c>
      <c r="V33" s="31">
        <v>10</v>
      </c>
      <c r="W33" s="31">
        <v>10</v>
      </c>
      <c r="X33" s="31"/>
      <c r="Y33" s="32">
        <v>15</v>
      </c>
      <c r="Z33" s="99">
        <f t="shared" si="1"/>
        <v>87</v>
      </c>
      <c r="AA33" s="100">
        <f t="shared" si="3"/>
        <v>87</v>
      </c>
      <c r="AB33" s="93" t="s">
        <v>130</v>
      </c>
      <c r="AC33" s="52"/>
    </row>
    <row r="34" spans="1:29" s="49" customFormat="1" ht="13.5" thickBot="1">
      <c r="A34" s="31">
        <v>326</v>
      </c>
      <c r="B34" s="45" t="s">
        <v>54</v>
      </c>
      <c r="C34" s="45" t="s">
        <v>126</v>
      </c>
      <c r="D34" s="45" t="s">
        <v>40</v>
      </c>
      <c r="E34" s="46"/>
      <c r="F34" s="41">
        <v>0.5625</v>
      </c>
      <c r="G34" s="41">
        <v>0.6638888888888889</v>
      </c>
      <c r="H34" s="41">
        <v>0</v>
      </c>
      <c r="I34" s="41">
        <f t="shared" si="0"/>
        <v>0.10138888888888886</v>
      </c>
      <c r="J34" s="47"/>
      <c r="K34" s="48"/>
      <c r="L34" s="31">
        <v>-8</v>
      </c>
      <c r="M34" s="34"/>
      <c r="N34" s="31">
        <v>10</v>
      </c>
      <c r="O34" s="31">
        <v>15</v>
      </c>
      <c r="P34" s="31">
        <v>5</v>
      </c>
      <c r="Q34" s="31" t="s">
        <v>45</v>
      </c>
      <c r="R34" s="31">
        <v>10</v>
      </c>
      <c r="S34" s="31">
        <v>0</v>
      </c>
      <c r="T34" s="31">
        <v>17</v>
      </c>
      <c r="U34" s="31">
        <v>0</v>
      </c>
      <c r="V34" s="31">
        <v>10</v>
      </c>
      <c r="W34" s="31">
        <v>10</v>
      </c>
      <c r="X34" s="31"/>
      <c r="Y34" s="32">
        <v>15</v>
      </c>
      <c r="Z34" s="99">
        <f t="shared" si="1"/>
        <v>92</v>
      </c>
      <c r="AA34" s="100">
        <f t="shared" si="3"/>
        <v>84</v>
      </c>
      <c r="AB34" s="93" t="s">
        <v>130</v>
      </c>
      <c r="AC34" s="52"/>
    </row>
    <row r="35" spans="1:29" s="49" customFormat="1" ht="13.5" thickBot="1">
      <c r="A35" s="31">
        <v>301</v>
      </c>
      <c r="B35" s="45" t="s">
        <v>54</v>
      </c>
      <c r="C35" s="45" t="s">
        <v>104</v>
      </c>
      <c r="D35" s="45" t="s">
        <v>40</v>
      </c>
      <c r="E35" s="46"/>
      <c r="F35" s="41">
        <v>0.3888888888888889</v>
      </c>
      <c r="G35" s="41">
        <v>0.47291666666666665</v>
      </c>
      <c r="H35" s="41">
        <v>0</v>
      </c>
      <c r="I35" s="41">
        <f t="shared" si="0"/>
        <v>0.08402777777777776</v>
      </c>
      <c r="J35" s="37"/>
      <c r="K35" s="39"/>
      <c r="L35" s="31"/>
      <c r="M35" s="34"/>
      <c r="N35" s="31">
        <v>10</v>
      </c>
      <c r="O35" s="31">
        <v>15</v>
      </c>
      <c r="P35" s="31">
        <v>0</v>
      </c>
      <c r="Q35" s="31">
        <v>0</v>
      </c>
      <c r="R35" s="31">
        <v>0</v>
      </c>
      <c r="S35" s="31">
        <v>0</v>
      </c>
      <c r="T35" s="31">
        <v>20</v>
      </c>
      <c r="U35" s="31">
        <v>0</v>
      </c>
      <c r="V35" s="31">
        <v>10</v>
      </c>
      <c r="W35" s="31">
        <v>10</v>
      </c>
      <c r="X35" s="31"/>
      <c r="Y35" s="32">
        <v>15</v>
      </c>
      <c r="Z35" s="99">
        <f t="shared" si="1"/>
        <v>80</v>
      </c>
      <c r="AA35" s="100">
        <f t="shared" si="3"/>
        <v>80</v>
      </c>
      <c r="AB35" s="93" t="s">
        <v>130</v>
      </c>
      <c r="AC35" s="52"/>
    </row>
    <row r="36" spans="1:29" s="49" customFormat="1" ht="13.5" thickBot="1">
      <c r="A36" s="31">
        <v>318</v>
      </c>
      <c r="B36" s="45" t="s">
        <v>54</v>
      </c>
      <c r="C36" s="45" t="s">
        <v>120</v>
      </c>
      <c r="D36" s="45" t="s">
        <v>40</v>
      </c>
      <c r="E36" s="46"/>
      <c r="F36" s="41">
        <v>0.513888888888889</v>
      </c>
      <c r="G36" s="41">
        <v>0.6180555555555556</v>
      </c>
      <c r="H36" s="41">
        <v>0.034722222222222224</v>
      </c>
      <c r="I36" s="41">
        <f t="shared" si="0"/>
        <v>0.06944444444444442</v>
      </c>
      <c r="J36" s="47"/>
      <c r="K36" s="48"/>
      <c r="L36" s="31"/>
      <c r="M36" s="34"/>
      <c r="N36" s="31">
        <v>10</v>
      </c>
      <c r="O36" s="31">
        <v>15</v>
      </c>
      <c r="P36" s="31">
        <v>2</v>
      </c>
      <c r="Q36" s="31">
        <v>0</v>
      </c>
      <c r="R36" s="31">
        <v>0</v>
      </c>
      <c r="S36" s="31">
        <v>0</v>
      </c>
      <c r="T36" s="31">
        <v>17</v>
      </c>
      <c r="U36" s="31">
        <v>0</v>
      </c>
      <c r="V36" s="31">
        <v>10</v>
      </c>
      <c r="W36" s="31">
        <v>0</v>
      </c>
      <c r="X36" s="31"/>
      <c r="Y36" s="32">
        <v>15</v>
      </c>
      <c r="Z36" s="99">
        <f t="shared" si="1"/>
        <v>69</v>
      </c>
      <c r="AA36" s="100">
        <f t="shared" si="3"/>
        <v>69</v>
      </c>
      <c r="AB36" s="93" t="s">
        <v>130</v>
      </c>
      <c r="AC36" s="52"/>
    </row>
    <row r="37" spans="1:29" s="49" customFormat="1" ht="13.5" thickBot="1">
      <c r="A37" s="31">
        <v>320</v>
      </c>
      <c r="B37" s="45" t="s">
        <v>54</v>
      </c>
      <c r="C37" s="45" t="s">
        <v>122</v>
      </c>
      <c r="D37" s="45" t="s">
        <v>40</v>
      </c>
      <c r="E37" s="46"/>
      <c r="F37" s="41">
        <v>0.5277777777777778</v>
      </c>
      <c r="G37" s="41">
        <v>0.5819444444444445</v>
      </c>
      <c r="H37" s="41">
        <v>0</v>
      </c>
      <c r="I37" s="41">
        <f t="shared" si="0"/>
        <v>0.054166666666666696</v>
      </c>
      <c r="J37" s="47"/>
      <c r="K37" s="48"/>
      <c r="L37" s="31"/>
      <c r="M37" s="34"/>
      <c r="N37" s="31">
        <v>0</v>
      </c>
      <c r="O37" s="31"/>
      <c r="P37" s="31"/>
      <c r="Q37" s="31"/>
      <c r="R37" s="31"/>
      <c r="S37" s="31"/>
      <c r="T37" s="31"/>
      <c r="U37" s="31"/>
      <c r="V37" s="31"/>
      <c r="W37" s="31" t="s">
        <v>45</v>
      </c>
      <c r="X37" s="31"/>
      <c r="Y37" s="32">
        <v>5</v>
      </c>
      <c r="Z37" s="99">
        <f t="shared" si="1"/>
        <v>5</v>
      </c>
      <c r="AA37" s="100">
        <f t="shared" si="3"/>
        <v>5</v>
      </c>
      <c r="AB37" s="93" t="s">
        <v>130</v>
      </c>
      <c r="AC37" s="52"/>
    </row>
    <row r="38" spans="1:29" s="49" customFormat="1" ht="13.5" thickBot="1">
      <c r="A38" s="31">
        <v>319</v>
      </c>
      <c r="B38" s="45" t="s">
        <v>54</v>
      </c>
      <c r="C38" s="45" t="s">
        <v>121</v>
      </c>
      <c r="D38" s="45" t="s">
        <v>40</v>
      </c>
      <c r="E38" s="46"/>
      <c r="F38" s="41">
        <v>0.5347222222222222</v>
      </c>
      <c r="G38" s="41">
        <v>0.5791666666666667</v>
      </c>
      <c r="H38" s="41">
        <v>0</v>
      </c>
      <c r="I38" s="41">
        <f t="shared" si="0"/>
        <v>0.04444444444444451</v>
      </c>
      <c r="J38" s="47"/>
      <c r="K38" s="48"/>
      <c r="L38" s="31"/>
      <c r="M38" s="34">
        <v>-10</v>
      </c>
      <c r="N38" s="31">
        <v>0</v>
      </c>
      <c r="O38" s="31"/>
      <c r="P38" s="31"/>
      <c r="Q38" s="31"/>
      <c r="R38" s="31"/>
      <c r="S38" s="31"/>
      <c r="T38" s="31"/>
      <c r="U38" s="31"/>
      <c r="V38" s="31"/>
      <c r="W38" s="31" t="s">
        <v>45</v>
      </c>
      <c r="X38" s="31"/>
      <c r="Y38" s="32">
        <v>5</v>
      </c>
      <c r="Z38" s="99">
        <f t="shared" si="1"/>
        <v>-5</v>
      </c>
      <c r="AA38" s="100">
        <f t="shared" si="3"/>
        <v>-5</v>
      </c>
      <c r="AB38" s="93" t="s">
        <v>130</v>
      </c>
      <c r="AC38" s="52"/>
    </row>
    <row r="39" spans="1:29" s="49" customFormat="1" ht="13.5" thickBot="1">
      <c r="A39" s="31">
        <v>315</v>
      </c>
      <c r="B39" s="45" t="s">
        <v>54</v>
      </c>
      <c r="C39" s="45" t="s">
        <v>117</v>
      </c>
      <c r="D39" s="45" t="s">
        <v>40</v>
      </c>
      <c r="E39" s="46"/>
      <c r="F39" s="41">
        <v>0.5</v>
      </c>
      <c r="G39" s="41">
        <v>0.6180555555555556</v>
      </c>
      <c r="H39" s="41">
        <v>0</v>
      </c>
      <c r="I39" s="41">
        <f t="shared" si="0"/>
        <v>0.11805555555555558</v>
      </c>
      <c r="J39" s="47"/>
      <c r="K39" s="48"/>
      <c r="L39" s="51" t="s">
        <v>135</v>
      </c>
      <c r="M39" s="34"/>
      <c r="N39" s="31">
        <v>10</v>
      </c>
      <c r="O39" s="31">
        <v>15</v>
      </c>
      <c r="P39" s="31">
        <v>11</v>
      </c>
      <c r="Q39" s="31">
        <v>0</v>
      </c>
      <c r="R39" s="31">
        <v>0</v>
      </c>
      <c r="S39" s="31">
        <v>0</v>
      </c>
      <c r="T39" s="31">
        <v>15</v>
      </c>
      <c r="U39" s="31">
        <v>20</v>
      </c>
      <c r="V39" s="31">
        <v>10</v>
      </c>
      <c r="W39" s="31">
        <v>10</v>
      </c>
      <c r="X39" s="31"/>
      <c r="Y39" s="32">
        <v>10</v>
      </c>
      <c r="Z39" s="101">
        <f t="shared" si="1"/>
        <v>101</v>
      </c>
      <c r="AA39" s="102">
        <f>Z39</f>
        <v>101</v>
      </c>
      <c r="AB39" s="93" t="s">
        <v>129</v>
      </c>
      <c r="AC39" s="87" t="s">
        <v>137</v>
      </c>
    </row>
    <row r="40" spans="1:29" s="49" customFormat="1" ht="24.75" customHeight="1">
      <c r="A40" s="60"/>
      <c r="B40" s="67"/>
      <c r="C40" s="67"/>
      <c r="D40" s="67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1"/>
      <c r="AC40" s="61"/>
    </row>
    <row r="41" spans="1:29" s="49" customFormat="1" ht="24.75" customHeight="1">
      <c r="A41" s="60"/>
      <c r="B41" s="67" t="s">
        <v>43</v>
      </c>
      <c r="C41" s="67"/>
      <c r="D41" s="67" t="s">
        <v>42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61"/>
    </row>
    <row r="42" spans="2:29" s="60" customFormat="1" ht="13.5" customHeight="1">
      <c r="B42" s="67"/>
      <c r="C42" s="67"/>
      <c r="D42" s="67"/>
      <c r="O42" s="61"/>
      <c r="AB42" s="61"/>
      <c r="AC42" s="61"/>
    </row>
    <row r="43" spans="2:29" s="60" customFormat="1" ht="12.75">
      <c r="B43" s="67"/>
      <c r="C43" s="67"/>
      <c r="D43" s="67"/>
      <c r="O43" s="61"/>
      <c r="AB43" s="61"/>
      <c r="AC43" s="61"/>
    </row>
    <row r="44" spans="2:29" s="60" customFormat="1" ht="12.75">
      <c r="B44" s="67"/>
      <c r="C44" s="67"/>
      <c r="D44" s="67"/>
      <c r="O44" s="61"/>
      <c r="AB44" s="61"/>
      <c r="AC44" s="61"/>
    </row>
    <row r="45" spans="2:29" s="60" customFormat="1" ht="12.75">
      <c r="B45" s="67"/>
      <c r="C45" s="67"/>
      <c r="D45" s="67"/>
      <c r="O45" s="61"/>
      <c r="AB45" s="61"/>
      <c r="AC45" s="61"/>
    </row>
    <row r="46" spans="2:29" s="60" customFormat="1" ht="12.75">
      <c r="B46" s="67"/>
      <c r="C46" s="67"/>
      <c r="D46" s="67"/>
      <c r="O46" s="61"/>
      <c r="AB46" s="61"/>
      <c r="AC46" s="61"/>
    </row>
    <row r="47" spans="2:29" s="60" customFormat="1" ht="12.75">
      <c r="B47" s="67"/>
      <c r="C47" s="67"/>
      <c r="D47" s="67"/>
      <c r="O47" s="61"/>
      <c r="AB47" s="61"/>
      <c r="AC47" s="61"/>
    </row>
    <row r="48" spans="2:29" s="60" customFormat="1" ht="12.75">
      <c r="B48" s="67"/>
      <c r="C48" s="67"/>
      <c r="D48" s="67"/>
      <c r="O48" s="61"/>
      <c r="AB48" s="61"/>
      <c r="AC48" s="61"/>
    </row>
    <row r="49" spans="2:29" s="60" customFormat="1" ht="12.75">
      <c r="B49" s="67"/>
      <c r="C49" s="67"/>
      <c r="D49" s="67"/>
      <c r="O49" s="61"/>
      <c r="AB49" s="61"/>
      <c r="AC49" s="61"/>
    </row>
    <row r="50" spans="2:29" s="60" customFormat="1" ht="12.75">
      <c r="B50" s="67"/>
      <c r="C50" s="67"/>
      <c r="D50" s="67"/>
      <c r="O50" s="61"/>
      <c r="AB50" s="61"/>
      <c r="AC50" s="61"/>
    </row>
  </sheetData>
  <mergeCells count="13">
    <mergeCell ref="B3:AB3"/>
    <mergeCell ref="B1:AB1"/>
    <mergeCell ref="A9:E9"/>
    <mergeCell ref="A10:E10"/>
    <mergeCell ref="B8:AB8"/>
    <mergeCell ref="B6:C6"/>
    <mergeCell ref="B7:C7"/>
    <mergeCell ref="B5:AB5"/>
    <mergeCell ref="B4:AB4"/>
    <mergeCell ref="Z9:Z11"/>
    <mergeCell ref="AA9:AA11"/>
    <mergeCell ref="AB9:AB11"/>
    <mergeCell ref="AC9:AC11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Scherbina</dc:creator>
  <cp:keywords/>
  <dc:description/>
  <cp:lastModifiedBy>Dg</cp:lastModifiedBy>
  <cp:lastPrinted>2007-09-23T16:58:17Z</cp:lastPrinted>
  <dcterms:created xsi:type="dcterms:W3CDTF">2002-10-04T09:27:46Z</dcterms:created>
  <dcterms:modified xsi:type="dcterms:W3CDTF">2007-09-23T18:23:35Z</dcterms:modified>
  <cp:category/>
  <cp:version/>
  <cp:contentType/>
  <cp:contentStatus/>
</cp:coreProperties>
</file>