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2120" windowHeight="8445" activeTab="2"/>
  </bookViews>
  <sheets>
    <sheet name="Группа А" sheetId="1" r:id="rId1"/>
    <sheet name="Группа Б" sheetId="2" r:id="rId2"/>
    <sheet name="Группа В" sheetId="3" r:id="rId3"/>
  </sheets>
  <definedNames/>
  <calcPr fullCalcOnLoad="1" refMode="R1C1"/>
</workbook>
</file>

<file path=xl/sharedStrings.xml><?xml version="1.0" encoding="utf-8"?>
<sst xmlns="http://schemas.openxmlformats.org/spreadsheetml/2006/main" count="293" uniqueCount="120">
  <si>
    <t>Этап</t>
  </si>
  <si>
    <t>Сводный протокол соревнований</t>
  </si>
  <si>
    <t>Место</t>
  </si>
  <si>
    <t>Скалолазание</t>
  </si>
  <si>
    <t>Движение по веревке с маятниковыми перилами</t>
  </si>
  <si>
    <t>Ориентирование в заданном направлени</t>
  </si>
  <si>
    <t>Организация переправы на лодке через водную преграду</t>
  </si>
  <si>
    <t>Установка палатки</t>
  </si>
  <si>
    <t>Распиливание бревна</t>
  </si>
  <si>
    <t>Оказание доврачебной помощи</t>
  </si>
  <si>
    <t>Транспортировка пострадавшего</t>
  </si>
  <si>
    <t>Время старта</t>
  </si>
  <si>
    <t>Время финиша</t>
  </si>
  <si>
    <t>Время на дистанции</t>
  </si>
  <si>
    <t>Временной штраф</t>
  </si>
  <si>
    <t>Сумма баллов набранная на этапах</t>
  </si>
  <si>
    <t>Итоговая сумма баллов (с учетом временного штрафа)</t>
  </si>
  <si>
    <t>Район</t>
  </si>
  <si>
    <t>Учереждение</t>
  </si>
  <si>
    <t>Группа А</t>
  </si>
  <si>
    <t>Группа Б</t>
  </si>
  <si>
    <t>Преодоление заболоченного участка по кладям</t>
  </si>
  <si>
    <t>Движение по качающемуся бревну</t>
  </si>
  <si>
    <t>Группа В</t>
  </si>
  <si>
    <t>Стартовый №</t>
  </si>
  <si>
    <t>Контрольное время</t>
  </si>
  <si>
    <t>Оптимальное время</t>
  </si>
  <si>
    <t>Отсечка</t>
  </si>
  <si>
    <t>Ориентирование в заданном направлении</t>
  </si>
  <si>
    <t>Дисциплинарный штраф</t>
  </si>
  <si>
    <t>КП</t>
  </si>
  <si>
    <t>Переправа по параллельным веревкам</t>
  </si>
  <si>
    <t>Акция</t>
  </si>
  <si>
    <t>ст</t>
  </si>
  <si>
    <t>ф</t>
  </si>
  <si>
    <t>Главный судья соревнований</t>
  </si>
  <si>
    <t>Главный секретарь</t>
  </si>
  <si>
    <t>О.В. Родина</t>
  </si>
  <si>
    <t>Примечание</t>
  </si>
  <si>
    <t>А.В. Корнюшин</t>
  </si>
  <si>
    <t>Руководитель</t>
  </si>
  <si>
    <t>Тест (старт)</t>
  </si>
  <si>
    <t>Творческий этап "Тест"</t>
  </si>
  <si>
    <t xml:space="preserve"> Школа безопасности-2011</t>
  </si>
  <si>
    <t>Ориентирование</t>
  </si>
  <si>
    <t>Школа безопасности -2011</t>
  </si>
  <si>
    <t>Творческий этап "Маршрут"</t>
  </si>
  <si>
    <t>Митино</t>
  </si>
  <si>
    <t>Северное Тушино</t>
  </si>
  <si>
    <t>Куркино</t>
  </si>
  <si>
    <t>-</t>
  </si>
  <si>
    <t>Чередов Максим Викторович</t>
  </si>
  <si>
    <t>Осенняя тропа - 2011</t>
  </si>
  <si>
    <t>Сорокина Любовь Борисовна</t>
  </si>
  <si>
    <t>Сизова Людмила Евгеньевна</t>
  </si>
  <si>
    <t>Платонова Марина Геннадьевна</t>
  </si>
  <si>
    <t>Тихомиров Игорь Викторович</t>
  </si>
  <si>
    <t>2 мешка</t>
  </si>
  <si>
    <t>4 мешка</t>
  </si>
  <si>
    <t>Уляндин Вениамин Николаевич</t>
  </si>
  <si>
    <t>Шепелева Виктория Дмитриевна</t>
  </si>
  <si>
    <t>Дуженко Сергей Анатольевич</t>
  </si>
  <si>
    <t>Крюкова Наталья Алексеевна</t>
  </si>
  <si>
    <t>Рощина Татьяна Геннадьевна</t>
  </si>
  <si>
    <t>Радкевич Лилия Александровна</t>
  </si>
  <si>
    <t>Бадаков Сергей Георгиевич</t>
  </si>
  <si>
    <t>Яковлева Елена Юрьевна</t>
  </si>
  <si>
    <t>Чариков Александр Иванович</t>
  </si>
  <si>
    <t>Фирсов Александр Эдуардович</t>
  </si>
  <si>
    <t>Конов Олег Борисович</t>
  </si>
  <si>
    <t>Воскресенский Алексей Валерьевич</t>
  </si>
  <si>
    <t>Сачков Вячеслав Ефимович</t>
  </si>
  <si>
    <t>Анищенко Дмитрий Дмитриевич</t>
  </si>
  <si>
    <t>Рыльцев Владимир Викторович</t>
  </si>
  <si>
    <t>Файрушин Артур Маратович</t>
  </si>
  <si>
    <t>Суслова Елена Юрьевна</t>
  </si>
  <si>
    <t>Шендановин Юрий Сергеевич</t>
  </si>
  <si>
    <t>Додица Александр Михайлович</t>
  </si>
  <si>
    <t>Лебедев Александр Юрьевич</t>
  </si>
  <si>
    <t>"Муми-Тролль"</t>
  </si>
  <si>
    <t>Поспелов Даниил Михайлович</t>
  </si>
  <si>
    <t>Селезнева Юлия Александровна</t>
  </si>
  <si>
    <t>Кузнецов Олег Федорович</t>
  </si>
  <si>
    <t>Тонян Снежана Левоновна</t>
  </si>
  <si>
    <t>Брицкая Прасковья Лукьяновна</t>
  </si>
  <si>
    <t>Ханачевская Елена Александровна</t>
  </si>
  <si>
    <t>Атаманенко Кирилл Владимирович</t>
  </si>
  <si>
    <t>Очуров Алексей Петрович</t>
  </si>
  <si>
    <t>Белов Владимир Петрович</t>
  </si>
  <si>
    <t>Добрин Николай Михайлович</t>
  </si>
  <si>
    <t>Фещенко Ирина Ивановна</t>
  </si>
  <si>
    <t>Фалалеев Никита Кимович</t>
  </si>
  <si>
    <t>Носова Алена Андреевна</t>
  </si>
  <si>
    <t>Каткова Анна Вячеславовна</t>
  </si>
  <si>
    <t>Шепелев Алексей Сергеевич</t>
  </si>
  <si>
    <t>Каральчук Максим Николаевич</t>
  </si>
  <si>
    <t>Абрамова Любовь Ивановна</t>
  </si>
  <si>
    <t>Якунин Дмитрий Игоревич</t>
  </si>
  <si>
    <t>Емелин Олег Владимирович</t>
  </si>
  <si>
    <t>Синицына Юлия Александровна</t>
  </si>
  <si>
    <t>Дмитриев Иван Дмитриевич</t>
  </si>
  <si>
    <t>Зубков Михаил Алексеевич</t>
  </si>
  <si>
    <t>Бочков Алексей Владимирович</t>
  </si>
  <si>
    <t>Цветков Виктор Васильевич</t>
  </si>
  <si>
    <t>Великанова Валентина Владимировна</t>
  </si>
  <si>
    <t>Мышкин Александр Леонидович</t>
  </si>
  <si>
    <t>Ковалева Валентина Николаевна</t>
  </si>
  <si>
    <t>Александрова Ирина Николаевна</t>
  </si>
  <si>
    <t>Щенникова Наталья Николаевна</t>
  </si>
  <si>
    <t>Площук Наталья Геннадьевна</t>
  </si>
  <si>
    <t>Овсянникова Елена Александровна, Козырева Ольга Федоровна</t>
  </si>
  <si>
    <t>Шипилова Лидия Алексеевна</t>
  </si>
  <si>
    <t>снятие за превыш. КВ</t>
  </si>
  <si>
    <t>вне зачета 8 чел.</t>
  </si>
  <si>
    <t>вне зачета</t>
  </si>
  <si>
    <t>Тимошенко Ирина Васильевна,                 Говорова Светлана Васильевна</t>
  </si>
  <si>
    <t>вне зачета,   9 чел.</t>
  </si>
  <si>
    <t>Сулоев Александр Васильевич</t>
  </si>
  <si>
    <t xml:space="preserve">вне зачета  </t>
  </si>
  <si>
    <t>вне зачета,     9 класс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</si>
</sst>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  <numFmt numFmtId="169" formatCode="[$-F400]h:mm:ss\ AM/PM"/>
    <numFmt numFmtId="170" formatCode="[$-FC19]d\ mmmm\ yyyy\ &quot;г.&quot;"/>
    <numFmt numFmtId="171" formatCode="0.0"/>
  </numFmts>
  <fonts count="28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sz val="14"/>
      <name val="Arial Cyr"/>
      <family val="2"/>
    </font>
    <font>
      <b/>
      <u val="single"/>
      <sz val="18"/>
      <name val="Arial Cyr"/>
      <family val="2"/>
    </font>
    <font>
      <b/>
      <i/>
      <sz val="14"/>
      <name val="Arial Cyr"/>
      <family val="2"/>
    </font>
    <font>
      <b/>
      <i/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textRotation="90"/>
    </xf>
    <xf numFmtId="0" fontId="7" fillId="0" borderId="10" xfId="0" applyFont="1" applyFill="1" applyBorder="1" applyAlignment="1">
      <alignment horizontal="center"/>
    </xf>
    <xf numFmtId="168" fontId="8" fillId="0" borderId="10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0" xfId="0" applyFont="1" applyBorder="1" applyAlignment="1">
      <alignment horizontal="center" textRotation="90"/>
    </xf>
    <xf numFmtId="0" fontId="8" fillId="0" borderId="0" xfId="0" applyFont="1" applyBorder="1" applyAlignment="1">
      <alignment horizontal="right"/>
    </xf>
    <xf numFmtId="168" fontId="7" fillId="0" borderId="10" xfId="0" applyNumberFormat="1" applyFont="1" applyFill="1" applyBorder="1" applyAlignment="1">
      <alignment horizontal="center"/>
    </xf>
    <xf numFmtId="168" fontId="7" fillId="0" borderId="15" xfId="0" applyNumberFormat="1" applyFont="1" applyFill="1" applyBorder="1" applyAlignment="1">
      <alignment horizontal="center"/>
    </xf>
    <xf numFmtId="168" fontId="7" fillId="0" borderId="16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7" fillId="0" borderId="10" xfId="0" applyFont="1" applyFill="1" applyBorder="1" applyAlignment="1">
      <alignment horizontal="center" textRotation="90" wrapText="1"/>
    </xf>
    <xf numFmtId="0" fontId="8" fillId="0" borderId="10" xfId="0" applyFont="1" applyBorder="1" applyAlignment="1">
      <alignment horizontal="center" wrapText="1"/>
    </xf>
    <xf numFmtId="171" fontId="7" fillId="0" borderId="10" xfId="0" applyNumberFormat="1" applyFont="1" applyFill="1" applyBorder="1" applyAlignment="1">
      <alignment horizontal="center"/>
    </xf>
    <xf numFmtId="171" fontId="8" fillId="0" borderId="10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textRotation="90"/>
    </xf>
    <xf numFmtId="0" fontId="7" fillId="0" borderId="10" xfId="0" applyFont="1" applyFill="1" applyBorder="1" applyAlignment="1">
      <alignment textRotation="90" wrapText="1"/>
    </xf>
    <xf numFmtId="0" fontId="8" fillId="0" borderId="10" xfId="0" applyFont="1" applyFill="1" applyBorder="1" applyAlignment="1">
      <alignment horizontal="center" textRotation="90" wrapText="1"/>
    </xf>
    <xf numFmtId="0" fontId="8" fillId="0" borderId="14" xfId="0" applyFont="1" applyFill="1" applyBorder="1" applyAlignment="1">
      <alignment horizontal="center" textRotation="90"/>
    </xf>
    <xf numFmtId="0" fontId="7" fillId="0" borderId="0" xfId="0" applyFont="1" applyFill="1" applyBorder="1" applyAlignment="1">
      <alignment horizontal="center" textRotation="90"/>
    </xf>
    <xf numFmtId="171" fontId="8" fillId="0" borderId="14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textRotation="90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textRotation="90"/>
    </xf>
    <xf numFmtId="0" fontId="7" fillId="0" borderId="10" xfId="0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168" fontId="7" fillId="0" borderId="15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1"/>
  <sheetViews>
    <sheetView showGridLines="0" zoomScalePageLayoutView="0" workbookViewId="0" topLeftCell="A16">
      <selection activeCell="D22" sqref="D22"/>
    </sheetView>
  </sheetViews>
  <sheetFormatPr defaultColWidth="9.00390625" defaultRowHeight="12.75"/>
  <cols>
    <col min="1" max="1" width="4.375" style="0" customWidth="1"/>
    <col min="2" max="2" width="22.125" style="3" customWidth="1"/>
    <col min="3" max="3" width="8.625" style="3" customWidth="1"/>
    <col min="4" max="4" width="21.375" style="3" customWidth="1"/>
    <col min="5" max="6" width="8.125" style="0" bestFit="1" customWidth="1"/>
    <col min="7" max="7" width="7.625" style="0" bestFit="1" customWidth="1"/>
    <col min="8" max="8" width="10.25390625" style="0" bestFit="1" customWidth="1"/>
    <col min="9" max="9" width="5.25390625" style="0" customWidth="1"/>
    <col min="10" max="10" width="5.00390625" style="0" bestFit="1" customWidth="1"/>
    <col min="11" max="11" width="3.25390625" style="0" customWidth="1"/>
    <col min="12" max="14" width="5.75390625" style="0" bestFit="1" customWidth="1"/>
    <col min="15" max="15" width="3.25390625" style="0" bestFit="1" customWidth="1"/>
    <col min="16" max="17" width="3.25390625" style="1" bestFit="1" customWidth="1"/>
    <col min="18" max="18" width="3.625" style="0" bestFit="1" customWidth="1"/>
    <col min="19" max="19" width="3.25390625" style="0" bestFit="1" customWidth="1"/>
    <col min="20" max="20" width="4.375" style="0" bestFit="1" customWidth="1"/>
    <col min="21" max="22" width="3.25390625" style="0" bestFit="1" customWidth="1"/>
    <col min="23" max="23" width="5.75390625" style="0" bestFit="1" customWidth="1"/>
    <col min="24" max="24" width="6.00390625" style="1" bestFit="1" customWidth="1"/>
    <col min="25" max="25" width="11.00390625" style="0" bestFit="1" customWidth="1"/>
    <col min="26" max="26" width="8.00390625" style="0" customWidth="1"/>
    <col min="27" max="27" width="3.75390625" style="17" hidden="1" customWidth="1"/>
    <col min="28" max="30" width="3.75390625" style="0" customWidth="1"/>
    <col min="31" max="31" width="4.875" style="1" customWidth="1"/>
    <col min="32" max="37" width="3.75390625" style="0" customWidth="1"/>
    <col min="38" max="38" width="4.75390625" style="1" customWidth="1"/>
    <col min="39" max="44" width="3.75390625" style="0" customWidth="1"/>
    <col min="45" max="45" width="4.375" style="0" customWidth="1"/>
    <col min="46" max="47" width="3.75390625" style="0" customWidth="1"/>
    <col min="48" max="48" width="5.25390625" style="1" customWidth="1"/>
    <col min="49" max="55" width="3.75390625" style="0" customWidth="1"/>
    <col min="56" max="56" width="6.625" style="1" customWidth="1"/>
    <col min="57" max="62" width="3.75390625" style="0" customWidth="1"/>
    <col min="63" max="63" width="5.00390625" style="1" customWidth="1"/>
    <col min="64" max="65" width="3.75390625" style="0" hidden="1" customWidth="1"/>
    <col min="66" max="66" width="5.00390625" style="1" hidden="1" customWidth="1"/>
    <col min="67" max="67" width="5.00390625" style="1" customWidth="1"/>
    <col min="68" max="88" width="3.75390625" style="0" customWidth="1"/>
  </cols>
  <sheetData>
    <row r="1" spans="1:67" ht="23.25">
      <c r="A1" s="75" t="s">
        <v>43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6"/>
      <c r="AA1" s="61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4"/>
      <c r="BM1" s="4"/>
      <c r="BN1" s="4"/>
      <c r="BO1"/>
    </row>
    <row r="2" spans="2:67" ht="8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62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3"/>
      <c r="BM2" s="3"/>
      <c r="BN2" s="3"/>
      <c r="BO2"/>
    </row>
    <row r="3" spans="1:66" s="2" customFormat="1" ht="18.75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8"/>
      <c r="AA3" s="63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5"/>
      <c r="BM3" s="5"/>
      <c r="BN3" s="5"/>
    </row>
    <row r="4" spans="1:66" s="2" customFormat="1" ht="18.75">
      <c r="A4" s="74" t="s">
        <v>19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8"/>
      <c r="AA4" s="63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5"/>
      <c r="BM4" s="5"/>
      <c r="BN4" s="5"/>
    </row>
    <row r="5" spans="1:66" s="2" customFormat="1" ht="18.75">
      <c r="A5" s="79">
        <v>40800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8"/>
      <c r="AA5" s="63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5"/>
      <c r="BM5" s="5"/>
      <c r="BN5" s="5"/>
    </row>
    <row r="6" spans="2:66" s="2" customFormat="1" ht="18.75">
      <c r="B6" s="77" t="s">
        <v>25</v>
      </c>
      <c r="C6" s="78"/>
      <c r="D6" s="10">
        <v>0.10416666666666667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63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5"/>
      <c r="BM6" s="5"/>
      <c r="BN6" s="5"/>
    </row>
    <row r="7" spans="2:66" s="2" customFormat="1" ht="18.75">
      <c r="B7" s="77" t="s">
        <v>26</v>
      </c>
      <c r="C7" s="78"/>
      <c r="D7" s="10">
        <v>0.08333333333333333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63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5"/>
      <c r="BM7" s="5"/>
      <c r="BN7" s="5"/>
    </row>
    <row r="8" spans="2:66" s="18" customFormat="1" ht="12.75">
      <c r="B8" s="19"/>
      <c r="C8" s="19"/>
      <c r="D8" s="19"/>
      <c r="E8" s="39"/>
      <c r="F8" s="39"/>
      <c r="G8" s="39"/>
      <c r="H8" s="3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64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20"/>
      <c r="BM8" s="20"/>
      <c r="BN8" s="20"/>
    </row>
    <row r="9" spans="5:27" s="24" customFormat="1" ht="12.75">
      <c r="E9" s="76"/>
      <c r="F9" s="76"/>
      <c r="G9" s="76"/>
      <c r="H9" s="76"/>
      <c r="I9" s="25"/>
      <c r="J9" s="29" t="s">
        <v>30</v>
      </c>
      <c r="K9" s="21" t="s">
        <v>33</v>
      </c>
      <c r="L9" s="21">
        <v>15</v>
      </c>
      <c r="M9" s="21">
        <v>15</v>
      </c>
      <c r="N9" s="21">
        <v>43</v>
      </c>
      <c r="O9" s="21">
        <v>64</v>
      </c>
      <c r="P9" s="21">
        <v>64</v>
      </c>
      <c r="Q9" s="21">
        <v>89</v>
      </c>
      <c r="R9" s="21">
        <v>89</v>
      </c>
      <c r="S9" s="21">
        <v>89</v>
      </c>
      <c r="T9" s="21">
        <v>89</v>
      </c>
      <c r="U9" s="21" t="s">
        <v>34</v>
      </c>
      <c r="V9" s="21" t="s">
        <v>34</v>
      </c>
      <c r="W9" s="22"/>
      <c r="X9" s="23"/>
      <c r="Y9" s="23"/>
      <c r="Z9" s="23"/>
      <c r="AA9" s="65"/>
    </row>
    <row r="10" spans="5:27" s="24" customFormat="1" ht="12.75">
      <c r="E10" s="76"/>
      <c r="F10" s="76"/>
      <c r="G10" s="76"/>
      <c r="H10" s="76"/>
      <c r="I10" s="25"/>
      <c r="J10" s="29" t="s">
        <v>0</v>
      </c>
      <c r="K10" s="21">
        <v>1</v>
      </c>
      <c r="L10" s="21">
        <v>2</v>
      </c>
      <c r="M10" s="21">
        <v>3</v>
      </c>
      <c r="N10" s="21">
        <v>4</v>
      </c>
      <c r="O10" s="21">
        <v>5</v>
      </c>
      <c r="P10" s="21">
        <v>6</v>
      </c>
      <c r="Q10" s="21">
        <v>7</v>
      </c>
      <c r="R10" s="21">
        <v>8</v>
      </c>
      <c r="S10" s="21">
        <v>9</v>
      </c>
      <c r="T10" s="21">
        <v>10</v>
      </c>
      <c r="U10" s="21">
        <v>11</v>
      </c>
      <c r="V10" s="21">
        <v>12</v>
      </c>
      <c r="W10" s="26"/>
      <c r="X10" s="27"/>
      <c r="Y10" s="28"/>
      <c r="Z10" s="28"/>
      <c r="AA10" s="65"/>
    </row>
    <row r="11" spans="1:27" s="30" customFormat="1" ht="151.5" customHeight="1">
      <c r="A11" s="38" t="s">
        <v>24</v>
      </c>
      <c r="B11" s="29" t="s">
        <v>17</v>
      </c>
      <c r="C11" s="38" t="s">
        <v>18</v>
      </c>
      <c r="D11" s="38" t="s">
        <v>40</v>
      </c>
      <c r="E11" s="44" t="s">
        <v>11</v>
      </c>
      <c r="F11" s="44" t="s">
        <v>12</v>
      </c>
      <c r="G11" s="44" t="s">
        <v>27</v>
      </c>
      <c r="H11" s="49" t="s">
        <v>13</v>
      </c>
      <c r="I11" s="45" t="s">
        <v>14</v>
      </c>
      <c r="J11" s="45" t="s">
        <v>29</v>
      </c>
      <c r="K11" s="48" t="s">
        <v>41</v>
      </c>
      <c r="L11" s="48" t="s">
        <v>31</v>
      </c>
      <c r="M11" s="48" t="s">
        <v>4</v>
      </c>
      <c r="N11" s="48" t="s">
        <v>6</v>
      </c>
      <c r="O11" s="48" t="s">
        <v>9</v>
      </c>
      <c r="P11" s="48" t="s">
        <v>10</v>
      </c>
      <c r="Q11" s="48" t="s">
        <v>44</v>
      </c>
      <c r="R11" s="48" t="s">
        <v>7</v>
      </c>
      <c r="S11" s="48" t="s">
        <v>8</v>
      </c>
      <c r="T11" s="48" t="s">
        <v>42</v>
      </c>
      <c r="U11" s="48" t="s">
        <v>3</v>
      </c>
      <c r="V11" s="48" t="s">
        <v>32</v>
      </c>
      <c r="W11" s="54" t="s">
        <v>15</v>
      </c>
      <c r="X11" s="54" t="s">
        <v>16</v>
      </c>
      <c r="Y11" s="38" t="s">
        <v>2</v>
      </c>
      <c r="Z11" s="38" t="s">
        <v>38</v>
      </c>
      <c r="AA11" s="66"/>
    </row>
    <row r="12" spans="1:67" s="34" customFormat="1" ht="25.5">
      <c r="A12" s="31">
        <v>102</v>
      </c>
      <c r="B12" s="12" t="s">
        <v>47</v>
      </c>
      <c r="C12" s="43">
        <v>1339</v>
      </c>
      <c r="D12" s="43" t="s">
        <v>117</v>
      </c>
      <c r="E12" s="40">
        <v>0.4444444444444444</v>
      </c>
      <c r="F12" s="40">
        <v>0.5277777777777778</v>
      </c>
      <c r="G12" s="40">
        <v>0.002777777777777778</v>
      </c>
      <c r="H12" s="32">
        <f aca="true" t="shared" si="0" ref="H12:H31">F12-G12-E12</f>
        <v>0.0805555555555556</v>
      </c>
      <c r="I12" s="31"/>
      <c r="J12" s="31"/>
      <c r="K12" s="31">
        <v>10</v>
      </c>
      <c r="L12" s="31">
        <v>30</v>
      </c>
      <c r="M12" s="31">
        <v>16</v>
      </c>
      <c r="N12" s="31">
        <v>30</v>
      </c>
      <c r="O12" s="31">
        <v>20</v>
      </c>
      <c r="P12" s="31">
        <v>10</v>
      </c>
      <c r="Q12" s="31">
        <v>30</v>
      </c>
      <c r="R12" s="60">
        <v>10</v>
      </c>
      <c r="S12" s="31">
        <v>10</v>
      </c>
      <c r="T12" s="31">
        <v>10.5</v>
      </c>
      <c r="U12" s="31">
        <v>10</v>
      </c>
      <c r="V12" s="60">
        <v>15</v>
      </c>
      <c r="W12" s="50">
        <f aca="true" t="shared" si="1" ref="W12:W31">SUM(J12:V12)</f>
        <v>201.5</v>
      </c>
      <c r="X12" s="51">
        <f aca="true" t="shared" si="2" ref="X12:X31">W12+I12</f>
        <v>201.5</v>
      </c>
      <c r="Y12" s="36">
        <v>1</v>
      </c>
      <c r="Z12" s="36"/>
      <c r="AA12" s="67" t="s">
        <v>57</v>
      </c>
      <c r="AE12" s="35"/>
      <c r="AL12" s="35"/>
      <c r="AV12" s="35"/>
      <c r="BD12" s="35"/>
      <c r="BK12" s="35"/>
      <c r="BN12" s="35"/>
      <c r="BO12" s="35"/>
    </row>
    <row r="13" spans="1:27" s="37" customFormat="1" ht="25.5">
      <c r="A13" s="31">
        <v>104</v>
      </c>
      <c r="B13" s="12" t="s">
        <v>48</v>
      </c>
      <c r="C13" s="43">
        <v>827</v>
      </c>
      <c r="D13" s="43" t="s">
        <v>107</v>
      </c>
      <c r="E13" s="40">
        <v>0.4305555555555556</v>
      </c>
      <c r="F13" s="40">
        <v>0.5097222222222222</v>
      </c>
      <c r="G13" s="40"/>
      <c r="H13" s="32">
        <f t="shared" si="0"/>
        <v>0.07916666666666661</v>
      </c>
      <c r="I13" s="31"/>
      <c r="J13" s="31"/>
      <c r="K13" s="31">
        <v>10</v>
      </c>
      <c r="L13" s="31">
        <v>30</v>
      </c>
      <c r="M13" s="31">
        <v>20</v>
      </c>
      <c r="N13" s="31">
        <v>30</v>
      </c>
      <c r="O13" s="31">
        <v>20</v>
      </c>
      <c r="P13" s="31">
        <v>10</v>
      </c>
      <c r="Q13" s="31">
        <v>30</v>
      </c>
      <c r="R13" s="60">
        <v>10</v>
      </c>
      <c r="S13" s="31">
        <v>10</v>
      </c>
      <c r="T13" s="31">
        <v>4.5</v>
      </c>
      <c r="U13" s="31">
        <v>10</v>
      </c>
      <c r="V13" s="60">
        <v>15</v>
      </c>
      <c r="W13" s="50">
        <f t="shared" si="1"/>
        <v>199.5</v>
      </c>
      <c r="X13" s="51">
        <f t="shared" si="2"/>
        <v>199.5</v>
      </c>
      <c r="Y13" s="36">
        <v>2</v>
      </c>
      <c r="Z13" s="36"/>
      <c r="AA13" s="67"/>
    </row>
    <row r="14" spans="1:27" s="37" customFormat="1" ht="25.5">
      <c r="A14" s="31">
        <v>114</v>
      </c>
      <c r="B14" s="12" t="s">
        <v>47</v>
      </c>
      <c r="C14" s="43">
        <v>1944</v>
      </c>
      <c r="D14" s="43" t="s">
        <v>73</v>
      </c>
      <c r="E14" s="40">
        <v>0.5208333333333334</v>
      </c>
      <c r="F14" s="40">
        <v>0.6069444444444444</v>
      </c>
      <c r="G14" s="40">
        <v>0.008333333333333333</v>
      </c>
      <c r="H14" s="32">
        <f t="shared" si="0"/>
        <v>0.07777777777777772</v>
      </c>
      <c r="I14" s="31"/>
      <c r="J14" s="31"/>
      <c r="K14" s="31">
        <v>8</v>
      </c>
      <c r="L14" s="31">
        <v>30</v>
      </c>
      <c r="M14" s="31">
        <v>17</v>
      </c>
      <c r="N14" s="31">
        <v>26</v>
      </c>
      <c r="O14" s="31">
        <v>20</v>
      </c>
      <c r="P14" s="31">
        <v>10</v>
      </c>
      <c r="Q14" s="31">
        <v>30</v>
      </c>
      <c r="R14" s="60">
        <v>10</v>
      </c>
      <c r="S14" s="31">
        <v>10</v>
      </c>
      <c r="T14" s="31">
        <v>11</v>
      </c>
      <c r="U14" s="31">
        <v>10</v>
      </c>
      <c r="V14" s="60">
        <v>15</v>
      </c>
      <c r="W14" s="50">
        <f t="shared" si="1"/>
        <v>197</v>
      </c>
      <c r="X14" s="51">
        <f t="shared" si="2"/>
        <v>197</v>
      </c>
      <c r="Y14" s="36">
        <v>3</v>
      </c>
      <c r="Z14" s="36"/>
      <c r="AA14" s="67"/>
    </row>
    <row r="15" spans="1:67" s="34" customFormat="1" ht="25.5">
      <c r="A15" s="31">
        <v>118</v>
      </c>
      <c r="B15" s="12" t="s">
        <v>47</v>
      </c>
      <c r="C15" s="43">
        <v>1538</v>
      </c>
      <c r="D15" s="43" t="s">
        <v>70</v>
      </c>
      <c r="E15" s="40">
        <v>0.5361111111111111</v>
      </c>
      <c r="F15" s="40">
        <v>0.6756944444444444</v>
      </c>
      <c r="G15" s="40">
        <v>0.012499999999999999</v>
      </c>
      <c r="H15" s="32">
        <f t="shared" si="0"/>
        <v>0.12708333333333333</v>
      </c>
      <c r="I15" s="31"/>
      <c r="J15" s="31">
        <v>-1</v>
      </c>
      <c r="K15" s="31">
        <v>6</v>
      </c>
      <c r="L15" s="31">
        <v>30</v>
      </c>
      <c r="M15" s="31">
        <v>13</v>
      </c>
      <c r="N15" s="31">
        <v>21</v>
      </c>
      <c r="O15" s="31">
        <v>20</v>
      </c>
      <c r="P15" s="31">
        <v>10</v>
      </c>
      <c r="Q15" s="31">
        <v>30</v>
      </c>
      <c r="R15" s="60">
        <v>10</v>
      </c>
      <c r="S15" s="31">
        <v>10</v>
      </c>
      <c r="T15" s="31">
        <v>11</v>
      </c>
      <c r="U15" s="31">
        <v>10</v>
      </c>
      <c r="V15" s="60">
        <v>15</v>
      </c>
      <c r="W15" s="50">
        <f t="shared" si="1"/>
        <v>185</v>
      </c>
      <c r="X15" s="51">
        <f t="shared" si="2"/>
        <v>185</v>
      </c>
      <c r="Y15" s="43" t="s">
        <v>112</v>
      </c>
      <c r="Z15" s="36"/>
      <c r="AA15" s="67"/>
      <c r="AE15" s="35"/>
      <c r="AL15" s="35"/>
      <c r="AV15" s="35"/>
      <c r="BD15" s="35"/>
      <c r="BK15" s="35"/>
      <c r="BN15" s="35"/>
      <c r="BO15" s="35"/>
    </row>
    <row r="16" spans="1:67" s="34" customFormat="1" ht="25.5">
      <c r="A16" s="31">
        <v>107</v>
      </c>
      <c r="B16" s="12" t="s">
        <v>48</v>
      </c>
      <c r="C16" s="43">
        <v>1057</v>
      </c>
      <c r="D16" s="43" t="s">
        <v>87</v>
      </c>
      <c r="E16" s="40">
        <v>0.4861111111111111</v>
      </c>
      <c r="F16" s="40">
        <v>0.5784722222222222</v>
      </c>
      <c r="G16" s="40">
        <v>0.015277777777777777</v>
      </c>
      <c r="H16" s="32">
        <f t="shared" si="0"/>
        <v>0.07708333333333334</v>
      </c>
      <c r="I16" s="31"/>
      <c r="J16" s="31"/>
      <c r="K16" s="31">
        <v>10</v>
      </c>
      <c r="L16" s="31">
        <v>30</v>
      </c>
      <c r="M16" s="31">
        <v>6</v>
      </c>
      <c r="N16" s="31">
        <v>26</v>
      </c>
      <c r="O16" s="31">
        <v>20</v>
      </c>
      <c r="P16" s="31">
        <v>10</v>
      </c>
      <c r="Q16" s="31">
        <v>30</v>
      </c>
      <c r="R16" s="60">
        <v>10</v>
      </c>
      <c r="S16" s="31">
        <v>10</v>
      </c>
      <c r="T16" s="31">
        <v>7.5</v>
      </c>
      <c r="U16" s="31">
        <v>10</v>
      </c>
      <c r="V16" s="60">
        <v>15</v>
      </c>
      <c r="W16" s="50">
        <f t="shared" si="1"/>
        <v>184.5</v>
      </c>
      <c r="X16" s="51">
        <f t="shared" si="2"/>
        <v>184.5</v>
      </c>
      <c r="Y16" s="36">
        <v>4</v>
      </c>
      <c r="Z16" s="36"/>
      <c r="AA16" s="67"/>
      <c r="AE16" s="35"/>
      <c r="AL16" s="35"/>
      <c r="AV16" s="35"/>
      <c r="BD16" s="35"/>
      <c r="BK16" s="35"/>
      <c r="BN16" s="35"/>
      <c r="BO16" s="35"/>
    </row>
    <row r="17" spans="1:27" s="37" customFormat="1" ht="25.5">
      <c r="A17" s="31">
        <v>117</v>
      </c>
      <c r="B17" s="12" t="s">
        <v>48</v>
      </c>
      <c r="C17" s="43">
        <v>1286</v>
      </c>
      <c r="D17" s="43" t="s">
        <v>66</v>
      </c>
      <c r="E17" s="40">
        <v>0.5416666666666666</v>
      </c>
      <c r="F17" s="40">
        <v>0.6604166666666667</v>
      </c>
      <c r="G17" s="40">
        <v>0.004166666666666667</v>
      </c>
      <c r="H17" s="32">
        <f t="shared" si="0"/>
        <v>0.11458333333333337</v>
      </c>
      <c r="I17" s="31"/>
      <c r="J17" s="31"/>
      <c r="K17" s="31">
        <v>8</v>
      </c>
      <c r="L17" s="31">
        <v>30</v>
      </c>
      <c r="M17" s="31">
        <v>13</v>
      </c>
      <c r="N17" s="31">
        <v>26</v>
      </c>
      <c r="O17" s="31">
        <v>20</v>
      </c>
      <c r="P17" s="31">
        <v>10</v>
      </c>
      <c r="Q17" s="31">
        <v>20</v>
      </c>
      <c r="R17" s="60">
        <v>10</v>
      </c>
      <c r="S17" s="31">
        <v>10</v>
      </c>
      <c r="T17" s="31">
        <v>10</v>
      </c>
      <c r="U17" s="31">
        <v>10</v>
      </c>
      <c r="V17" s="60">
        <v>15</v>
      </c>
      <c r="W17" s="50">
        <f t="shared" si="1"/>
        <v>182</v>
      </c>
      <c r="X17" s="51">
        <f t="shared" si="2"/>
        <v>182</v>
      </c>
      <c r="Y17" s="43" t="s">
        <v>112</v>
      </c>
      <c r="Z17" s="36"/>
      <c r="AA17" s="67" t="s">
        <v>58</v>
      </c>
    </row>
    <row r="18" spans="1:67" s="34" customFormat="1" ht="25.5">
      <c r="A18" s="31">
        <v>101</v>
      </c>
      <c r="B18" s="12" t="s">
        <v>47</v>
      </c>
      <c r="C18" s="43">
        <v>1920</v>
      </c>
      <c r="D18" s="43" t="s">
        <v>101</v>
      </c>
      <c r="E18" s="40">
        <v>0.4513888888888889</v>
      </c>
      <c r="F18" s="40">
        <v>0.5458333333333333</v>
      </c>
      <c r="G18" s="40">
        <v>0.004166666666666667</v>
      </c>
      <c r="H18" s="32">
        <f t="shared" si="0"/>
        <v>0.09027777777777773</v>
      </c>
      <c r="I18" s="31">
        <v>-5</v>
      </c>
      <c r="J18" s="31">
        <v>-4</v>
      </c>
      <c r="K18" s="31">
        <v>10</v>
      </c>
      <c r="L18" s="31">
        <v>30</v>
      </c>
      <c r="M18" s="31">
        <v>19</v>
      </c>
      <c r="N18" s="31">
        <v>22</v>
      </c>
      <c r="O18" s="31">
        <v>17</v>
      </c>
      <c r="P18" s="31">
        <v>10</v>
      </c>
      <c r="Q18" s="31">
        <v>30</v>
      </c>
      <c r="R18" s="60">
        <v>10</v>
      </c>
      <c r="S18" s="31">
        <v>10</v>
      </c>
      <c r="T18" s="31">
        <v>11</v>
      </c>
      <c r="U18" s="31">
        <v>5</v>
      </c>
      <c r="V18" s="60">
        <v>15</v>
      </c>
      <c r="W18" s="50">
        <f t="shared" si="1"/>
        <v>185</v>
      </c>
      <c r="X18" s="51">
        <f t="shared" si="2"/>
        <v>180</v>
      </c>
      <c r="Y18" s="36">
        <v>5</v>
      </c>
      <c r="Z18" s="36"/>
      <c r="AA18" s="67"/>
      <c r="AE18" s="35"/>
      <c r="AL18" s="35"/>
      <c r="AV18" s="35"/>
      <c r="BD18" s="35"/>
      <c r="BK18" s="35"/>
      <c r="BN18" s="35"/>
      <c r="BO18" s="35"/>
    </row>
    <row r="19" spans="1:67" s="34" customFormat="1" ht="25.5">
      <c r="A19" s="31">
        <v>110</v>
      </c>
      <c r="B19" s="12" t="s">
        <v>48</v>
      </c>
      <c r="C19" s="43">
        <v>644</v>
      </c>
      <c r="D19" s="43" t="s">
        <v>86</v>
      </c>
      <c r="E19" s="40">
        <v>0.4930555555555556</v>
      </c>
      <c r="F19" s="40">
        <v>0.6055555555555555</v>
      </c>
      <c r="G19" s="40">
        <v>0.005555555555555556</v>
      </c>
      <c r="H19" s="32">
        <f t="shared" si="0"/>
        <v>0.1069444444444444</v>
      </c>
      <c r="I19" s="31"/>
      <c r="J19" s="31">
        <v>-2</v>
      </c>
      <c r="K19" s="31">
        <v>8</v>
      </c>
      <c r="L19" s="31">
        <v>30</v>
      </c>
      <c r="M19" s="69">
        <v>9</v>
      </c>
      <c r="N19" s="31">
        <v>23</v>
      </c>
      <c r="O19" s="31">
        <v>20</v>
      </c>
      <c r="P19" s="31">
        <v>10</v>
      </c>
      <c r="Q19" s="31">
        <v>30</v>
      </c>
      <c r="R19" s="60">
        <v>10</v>
      </c>
      <c r="S19" s="31">
        <v>10</v>
      </c>
      <c r="T19" s="31">
        <v>6.5</v>
      </c>
      <c r="U19" s="31">
        <v>10</v>
      </c>
      <c r="V19" s="60">
        <v>15</v>
      </c>
      <c r="W19" s="50">
        <f t="shared" si="1"/>
        <v>179.5</v>
      </c>
      <c r="X19" s="51">
        <f t="shared" si="2"/>
        <v>179.5</v>
      </c>
      <c r="Y19" s="43" t="s">
        <v>112</v>
      </c>
      <c r="Z19" s="36"/>
      <c r="AA19" s="67"/>
      <c r="AE19" s="35"/>
      <c r="AL19" s="35"/>
      <c r="AV19" s="35"/>
      <c r="BD19" s="35"/>
      <c r="BK19" s="35"/>
      <c r="BN19" s="35"/>
      <c r="BO19" s="35"/>
    </row>
    <row r="20" spans="1:67" s="34" customFormat="1" ht="25.5">
      <c r="A20" s="31">
        <v>116</v>
      </c>
      <c r="B20" s="12" t="s">
        <v>47</v>
      </c>
      <c r="C20" s="43">
        <v>1943</v>
      </c>
      <c r="D20" s="43" t="s">
        <v>64</v>
      </c>
      <c r="E20" s="40">
        <v>0.548611111111111</v>
      </c>
      <c r="F20" s="40">
        <v>0.638888888888889</v>
      </c>
      <c r="G20" s="40">
        <v>0.0062499999999999995</v>
      </c>
      <c r="H20" s="32">
        <f t="shared" si="0"/>
        <v>0.08402777777777792</v>
      </c>
      <c r="I20" s="31">
        <v>-1</v>
      </c>
      <c r="J20" s="31"/>
      <c r="K20" s="31">
        <v>10</v>
      </c>
      <c r="L20" s="31">
        <v>30</v>
      </c>
      <c r="M20" s="31">
        <v>17</v>
      </c>
      <c r="N20" s="31">
        <v>20</v>
      </c>
      <c r="O20" s="31">
        <v>20</v>
      </c>
      <c r="P20" s="31">
        <v>10</v>
      </c>
      <c r="Q20" s="31">
        <v>30</v>
      </c>
      <c r="R20" s="60">
        <v>5</v>
      </c>
      <c r="S20" s="31">
        <v>10</v>
      </c>
      <c r="T20" s="31">
        <v>3</v>
      </c>
      <c r="U20" s="31">
        <v>10</v>
      </c>
      <c r="V20" s="60">
        <v>15</v>
      </c>
      <c r="W20" s="50">
        <f t="shared" si="1"/>
        <v>180</v>
      </c>
      <c r="X20" s="51">
        <f t="shared" si="2"/>
        <v>179</v>
      </c>
      <c r="Y20" s="36">
        <v>6</v>
      </c>
      <c r="Z20" s="36"/>
      <c r="AA20" s="67"/>
      <c r="AE20" s="35"/>
      <c r="AL20" s="35"/>
      <c r="AV20" s="35"/>
      <c r="BD20" s="35"/>
      <c r="BK20" s="35"/>
      <c r="BN20" s="35"/>
      <c r="BO20" s="35"/>
    </row>
    <row r="21" spans="1:67" s="34" customFormat="1" ht="25.5">
      <c r="A21" s="31">
        <v>113</v>
      </c>
      <c r="B21" s="12" t="s">
        <v>48</v>
      </c>
      <c r="C21" s="43">
        <v>769</v>
      </c>
      <c r="D21" s="43" t="s">
        <v>82</v>
      </c>
      <c r="E21" s="40">
        <v>0.5069444444444444</v>
      </c>
      <c r="F21" s="40">
        <v>0.5979166666666667</v>
      </c>
      <c r="G21" s="40">
        <v>0.008333333333333333</v>
      </c>
      <c r="H21" s="32">
        <f t="shared" si="0"/>
        <v>0.08263888888888893</v>
      </c>
      <c r="I21" s="31"/>
      <c r="J21" s="31">
        <v>-10</v>
      </c>
      <c r="K21" s="31">
        <v>10</v>
      </c>
      <c r="L21" s="31">
        <v>30</v>
      </c>
      <c r="M21" s="31">
        <v>10</v>
      </c>
      <c r="N21" s="31">
        <v>27</v>
      </c>
      <c r="O21" s="31">
        <v>20</v>
      </c>
      <c r="P21" s="31">
        <v>10</v>
      </c>
      <c r="Q21" s="31">
        <v>30</v>
      </c>
      <c r="R21" s="60">
        <v>10</v>
      </c>
      <c r="S21" s="31">
        <v>10</v>
      </c>
      <c r="T21" s="31">
        <v>11</v>
      </c>
      <c r="U21" s="31">
        <v>5</v>
      </c>
      <c r="V21" s="60">
        <v>15</v>
      </c>
      <c r="W21" s="50">
        <f t="shared" si="1"/>
        <v>178</v>
      </c>
      <c r="X21" s="51">
        <f t="shared" si="2"/>
        <v>178</v>
      </c>
      <c r="Y21" s="36">
        <v>7</v>
      </c>
      <c r="Z21" s="36"/>
      <c r="AA21" s="67"/>
      <c r="AE21" s="35"/>
      <c r="AL21" s="35"/>
      <c r="AV21" s="35"/>
      <c r="BD21" s="35"/>
      <c r="BK21" s="35"/>
      <c r="BN21" s="35"/>
      <c r="BO21" s="35"/>
    </row>
    <row r="22" spans="1:67" s="34" customFormat="1" ht="25.5">
      <c r="A22" s="31">
        <v>112</v>
      </c>
      <c r="B22" s="12" t="s">
        <v>49</v>
      </c>
      <c r="C22" s="43">
        <v>2005</v>
      </c>
      <c r="D22" s="43" t="s">
        <v>77</v>
      </c>
      <c r="E22" s="40">
        <v>0.513888888888889</v>
      </c>
      <c r="F22" s="40">
        <v>0.6138888888888888</v>
      </c>
      <c r="G22" s="40">
        <v>0.008333333333333333</v>
      </c>
      <c r="H22" s="32">
        <f t="shared" si="0"/>
        <v>0.09166666666666656</v>
      </c>
      <c r="I22" s="31">
        <v>-6</v>
      </c>
      <c r="J22" s="31">
        <v>-5</v>
      </c>
      <c r="K22" s="31">
        <v>6</v>
      </c>
      <c r="L22" s="31">
        <v>30</v>
      </c>
      <c r="M22" s="31">
        <v>19</v>
      </c>
      <c r="N22" s="31">
        <v>30</v>
      </c>
      <c r="O22" s="31">
        <v>14</v>
      </c>
      <c r="P22" s="31">
        <v>10</v>
      </c>
      <c r="Q22" s="31">
        <v>30</v>
      </c>
      <c r="R22" s="60">
        <v>10</v>
      </c>
      <c r="S22" s="31">
        <v>10</v>
      </c>
      <c r="T22" s="31">
        <v>8.5</v>
      </c>
      <c r="U22" s="31">
        <v>5</v>
      </c>
      <c r="V22" s="60">
        <v>15</v>
      </c>
      <c r="W22" s="50">
        <f t="shared" si="1"/>
        <v>182.5</v>
      </c>
      <c r="X22" s="51">
        <f t="shared" si="2"/>
        <v>176.5</v>
      </c>
      <c r="Y22" s="36">
        <v>8</v>
      </c>
      <c r="Z22" s="36"/>
      <c r="AA22" s="67"/>
      <c r="AE22" s="35"/>
      <c r="AL22" s="35"/>
      <c r="AV22" s="35"/>
      <c r="BD22" s="35"/>
      <c r="BK22" s="35"/>
      <c r="BN22" s="35"/>
      <c r="BO22" s="35"/>
    </row>
    <row r="23" spans="1:67" s="34" customFormat="1" ht="25.5">
      <c r="A23" s="31">
        <v>119</v>
      </c>
      <c r="B23" s="12" t="s">
        <v>47</v>
      </c>
      <c r="C23" s="43">
        <v>1192</v>
      </c>
      <c r="D23" s="43" t="s">
        <v>61</v>
      </c>
      <c r="E23" s="40">
        <v>0.5625</v>
      </c>
      <c r="F23" s="40">
        <v>0.65625</v>
      </c>
      <c r="G23" s="40">
        <v>0.006944444444444444</v>
      </c>
      <c r="H23" s="32">
        <f t="shared" si="0"/>
        <v>0.08680555555555558</v>
      </c>
      <c r="I23" s="31">
        <v>-3</v>
      </c>
      <c r="J23" s="31"/>
      <c r="K23" s="31">
        <v>8</v>
      </c>
      <c r="L23" s="31">
        <v>30</v>
      </c>
      <c r="M23" s="31">
        <v>10</v>
      </c>
      <c r="N23" s="31">
        <v>24</v>
      </c>
      <c r="O23" s="31">
        <v>14</v>
      </c>
      <c r="P23" s="31">
        <v>10</v>
      </c>
      <c r="Q23" s="31">
        <v>30</v>
      </c>
      <c r="R23" s="60">
        <v>10</v>
      </c>
      <c r="S23" s="31">
        <v>10</v>
      </c>
      <c r="T23" s="31">
        <v>7</v>
      </c>
      <c r="U23" s="31">
        <v>10</v>
      </c>
      <c r="V23" s="60">
        <v>15</v>
      </c>
      <c r="W23" s="50">
        <f t="shared" si="1"/>
        <v>178</v>
      </c>
      <c r="X23" s="51">
        <f t="shared" si="2"/>
        <v>175</v>
      </c>
      <c r="Y23" s="36">
        <v>9</v>
      </c>
      <c r="Z23" s="36"/>
      <c r="AA23" s="67"/>
      <c r="AE23" s="35"/>
      <c r="AL23" s="35"/>
      <c r="AV23" s="35"/>
      <c r="BD23" s="35"/>
      <c r="BK23" s="35"/>
      <c r="BN23" s="35"/>
      <c r="BO23" s="35"/>
    </row>
    <row r="24" spans="1:67" s="34" customFormat="1" ht="25.5">
      <c r="A24" s="31">
        <v>105</v>
      </c>
      <c r="B24" s="12" t="s">
        <v>47</v>
      </c>
      <c r="C24" s="43">
        <v>1743</v>
      </c>
      <c r="D24" s="43" t="s">
        <v>100</v>
      </c>
      <c r="E24" s="40">
        <v>0.4583333333333333</v>
      </c>
      <c r="F24" s="40">
        <v>0.5673611111111111</v>
      </c>
      <c r="G24" s="40">
        <v>0.003472222222222222</v>
      </c>
      <c r="H24" s="32">
        <f t="shared" si="0"/>
        <v>0.10555555555555557</v>
      </c>
      <c r="I24" s="31"/>
      <c r="J24" s="31">
        <v>-1</v>
      </c>
      <c r="K24" s="31">
        <v>10</v>
      </c>
      <c r="L24" s="31">
        <v>30</v>
      </c>
      <c r="M24" s="31">
        <v>3</v>
      </c>
      <c r="N24" s="31">
        <v>25</v>
      </c>
      <c r="O24" s="31">
        <v>17</v>
      </c>
      <c r="P24" s="31">
        <v>10</v>
      </c>
      <c r="Q24" s="31">
        <v>30</v>
      </c>
      <c r="R24" s="60">
        <v>10</v>
      </c>
      <c r="S24" s="31">
        <v>10</v>
      </c>
      <c r="T24" s="31">
        <v>8</v>
      </c>
      <c r="U24" s="31">
        <v>0</v>
      </c>
      <c r="V24" s="60">
        <v>15</v>
      </c>
      <c r="W24" s="50">
        <f t="shared" si="1"/>
        <v>167</v>
      </c>
      <c r="X24" s="51">
        <f t="shared" si="2"/>
        <v>167</v>
      </c>
      <c r="Y24" s="43" t="s">
        <v>112</v>
      </c>
      <c r="Z24" s="43"/>
      <c r="AA24" s="67"/>
      <c r="AE24" s="35"/>
      <c r="AL24" s="35"/>
      <c r="AV24" s="35"/>
      <c r="BD24" s="35"/>
      <c r="BK24" s="35"/>
      <c r="BN24" s="35"/>
      <c r="BO24" s="35"/>
    </row>
    <row r="25" spans="1:27" s="37" customFormat="1" ht="25.5">
      <c r="A25" s="31">
        <v>109</v>
      </c>
      <c r="B25" s="12" t="s">
        <v>49</v>
      </c>
      <c r="C25" s="43">
        <v>1985</v>
      </c>
      <c r="D25" s="43" t="s">
        <v>91</v>
      </c>
      <c r="E25" s="40">
        <v>0.4791666666666667</v>
      </c>
      <c r="F25" s="40">
        <v>0.5694444444444444</v>
      </c>
      <c r="G25" s="40">
        <v>0.0062499999999999995</v>
      </c>
      <c r="H25" s="32">
        <f t="shared" si="0"/>
        <v>0.08402777777777776</v>
      </c>
      <c r="I25" s="31">
        <v>-1</v>
      </c>
      <c r="J25" s="31">
        <v>-1</v>
      </c>
      <c r="K25" s="31">
        <v>8</v>
      </c>
      <c r="L25" s="31">
        <v>24</v>
      </c>
      <c r="M25" s="31">
        <v>12</v>
      </c>
      <c r="N25" s="31">
        <v>20</v>
      </c>
      <c r="O25" s="31">
        <v>17</v>
      </c>
      <c r="P25" s="31">
        <v>10</v>
      </c>
      <c r="Q25" s="31">
        <v>30</v>
      </c>
      <c r="R25" s="60">
        <v>10</v>
      </c>
      <c r="S25" s="31">
        <v>10</v>
      </c>
      <c r="T25" s="31">
        <v>7</v>
      </c>
      <c r="U25" s="31">
        <v>5</v>
      </c>
      <c r="V25" s="60">
        <v>15</v>
      </c>
      <c r="W25" s="50">
        <f t="shared" si="1"/>
        <v>167</v>
      </c>
      <c r="X25" s="51">
        <f t="shared" si="2"/>
        <v>166</v>
      </c>
      <c r="Y25" s="36">
        <v>10</v>
      </c>
      <c r="Z25" s="36"/>
      <c r="AA25" s="67"/>
    </row>
    <row r="26" spans="1:67" s="34" customFormat="1" ht="25.5">
      <c r="A26" s="31">
        <v>120</v>
      </c>
      <c r="B26" s="12" t="s">
        <v>47</v>
      </c>
      <c r="C26" s="43">
        <v>1062</v>
      </c>
      <c r="D26" s="43" t="s">
        <v>60</v>
      </c>
      <c r="E26" s="40">
        <v>0.5701388888888889</v>
      </c>
      <c r="F26" s="59">
        <v>0.6694444444444444</v>
      </c>
      <c r="G26" s="40">
        <v>0.013194444444444444</v>
      </c>
      <c r="H26" s="32">
        <f t="shared" si="0"/>
        <v>0.08611111111111114</v>
      </c>
      <c r="I26" s="31">
        <v>-2</v>
      </c>
      <c r="J26" s="31">
        <v>-10</v>
      </c>
      <c r="K26" s="31">
        <v>12</v>
      </c>
      <c r="L26" s="31">
        <v>30</v>
      </c>
      <c r="M26" s="31">
        <v>11</v>
      </c>
      <c r="N26" s="31">
        <v>0</v>
      </c>
      <c r="O26" s="31">
        <v>20</v>
      </c>
      <c r="P26" s="31">
        <v>10</v>
      </c>
      <c r="Q26" s="31">
        <v>30</v>
      </c>
      <c r="R26" s="60">
        <v>10</v>
      </c>
      <c r="S26" s="31">
        <v>10</v>
      </c>
      <c r="T26" s="31">
        <v>10</v>
      </c>
      <c r="U26" s="31">
        <v>10</v>
      </c>
      <c r="V26" s="60">
        <v>15</v>
      </c>
      <c r="W26" s="50">
        <f t="shared" si="1"/>
        <v>158</v>
      </c>
      <c r="X26" s="51">
        <f t="shared" si="2"/>
        <v>156</v>
      </c>
      <c r="Y26" s="43">
        <v>11</v>
      </c>
      <c r="Z26" s="36"/>
      <c r="AA26" s="67"/>
      <c r="AE26" s="35"/>
      <c r="AL26" s="35"/>
      <c r="AV26" s="35"/>
      <c r="BD26" s="35"/>
      <c r="BK26" s="35"/>
      <c r="BN26" s="35"/>
      <c r="BO26" s="35"/>
    </row>
    <row r="27" spans="1:67" s="34" customFormat="1" ht="25.5">
      <c r="A27" s="31">
        <v>108</v>
      </c>
      <c r="B27" s="12" t="s">
        <v>47</v>
      </c>
      <c r="C27" s="43">
        <v>1918</v>
      </c>
      <c r="D27" s="43" t="s">
        <v>84</v>
      </c>
      <c r="E27" s="40">
        <v>0.5</v>
      </c>
      <c r="F27" s="40">
        <v>0.6173611111111111</v>
      </c>
      <c r="G27" s="40">
        <v>0.00625</v>
      </c>
      <c r="H27" s="32">
        <f t="shared" si="0"/>
        <v>0.11111111111111116</v>
      </c>
      <c r="I27" s="31"/>
      <c r="J27" s="31">
        <v>-1</v>
      </c>
      <c r="K27" s="31">
        <v>4</v>
      </c>
      <c r="L27" s="31">
        <v>30</v>
      </c>
      <c r="M27" s="31">
        <v>6</v>
      </c>
      <c r="N27" s="31">
        <v>26</v>
      </c>
      <c r="O27" s="31">
        <v>14</v>
      </c>
      <c r="P27" s="31">
        <v>10</v>
      </c>
      <c r="Q27" s="31">
        <v>30</v>
      </c>
      <c r="R27" s="60">
        <v>10</v>
      </c>
      <c r="S27" s="31">
        <v>10</v>
      </c>
      <c r="T27" s="31">
        <v>5.5</v>
      </c>
      <c r="U27" s="31">
        <v>10</v>
      </c>
      <c r="V27" s="60" t="s">
        <v>50</v>
      </c>
      <c r="W27" s="50">
        <f t="shared" si="1"/>
        <v>154.5</v>
      </c>
      <c r="X27" s="51">
        <f t="shared" si="2"/>
        <v>154.5</v>
      </c>
      <c r="Y27" s="43" t="s">
        <v>112</v>
      </c>
      <c r="Z27" s="36"/>
      <c r="AA27" s="67"/>
      <c r="AE27" s="35"/>
      <c r="AL27" s="35"/>
      <c r="AV27" s="35"/>
      <c r="BD27" s="35"/>
      <c r="BK27" s="35"/>
      <c r="BN27" s="35"/>
      <c r="BO27" s="35"/>
    </row>
    <row r="28" spans="1:67" s="34" customFormat="1" ht="25.5">
      <c r="A28" s="31">
        <v>111</v>
      </c>
      <c r="B28" s="12" t="s">
        <v>48</v>
      </c>
      <c r="C28" s="43">
        <v>106</v>
      </c>
      <c r="D28" s="43" t="s">
        <v>92</v>
      </c>
      <c r="E28" s="40">
        <v>0.47222222222222227</v>
      </c>
      <c r="F28" s="40">
        <v>0.5784722222222222</v>
      </c>
      <c r="G28" s="40">
        <v>0.003472222222222222</v>
      </c>
      <c r="H28" s="32">
        <f t="shared" si="0"/>
        <v>0.10277777777777769</v>
      </c>
      <c r="I28" s="31">
        <v>-14</v>
      </c>
      <c r="J28" s="31">
        <v>-2</v>
      </c>
      <c r="K28" s="31">
        <v>6</v>
      </c>
      <c r="L28" s="31">
        <v>30</v>
      </c>
      <c r="M28" s="31">
        <v>6</v>
      </c>
      <c r="N28" s="31">
        <v>23</v>
      </c>
      <c r="O28" s="31">
        <v>11</v>
      </c>
      <c r="P28" s="31">
        <v>10</v>
      </c>
      <c r="Q28" s="31">
        <v>30</v>
      </c>
      <c r="R28" s="60">
        <v>10</v>
      </c>
      <c r="S28" s="31">
        <v>10</v>
      </c>
      <c r="T28" s="31">
        <v>9.5</v>
      </c>
      <c r="U28" s="31">
        <v>10</v>
      </c>
      <c r="V28" s="60">
        <v>15</v>
      </c>
      <c r="W28" s="50">
        <f t="shared" si="1"/>
        <v>168.5</v>
      </c>
      <c r="X28" s="51">
        <f t="shared" si="2"/>
        <v>154.5</v>
      </c>
      <c r="Y28" s="36">
        <v>12</v>
      </c>
      <c r="Z28" s="36"/>
      <c r="AA28" s="67" t="s">
        <v>57</v>
      </c>
      <c r="AE28" s="35"/>
      <c r="AL28" s="35"/>
      <c r="AV28" s="35"/>
      <c r="BD28" s="35"/>
      <c r="BK28" s="35"/>
      <c r="BN28" s="35"/>
      <c r="BO28" s="35"/>
    </row>
    <row r="29" spans="1:67" s="34" customFormat="1" ht="25.5">
      <c r="A29" s="31">
        <v>106</v>
      </c>
      <c r="B29" s="12" t="s">
        <v>48</v>
      </c>
      <c r="C29" s="43">
        <v>1399</v>
      </c>
      <c r="D29" s="43" t="s">
        <v>97</v>
      </c>
      <c r="E29" s="40">
        <v>0.46527777777777773</v>
      </c>
      <c r="F29" s="40">
        <v>0.5576388888888889</v>
      </c>
      <c r="G29" s="40">
        <v>0.0006944444444444445</v>
      </c>
      <c r="H29" s="32">
        <f t="shared" si="0"/>
        <v>0.09166666666666673</v>
      </c>
      <c r="I29" s="31">
        <v>-6</v>
      </c>
      <c r="J29" s="31">
        <v>-2</v>
      </c>
      <c r="K29" s="31">
        <v>6</v>
      </c>
      <c r="L29" s="31">
        <v>30</v>
      </c>
      <c r="M29" s="31">
        <v>10</v>
      </c>
      <c r="N29" s="31">
        <v>27</v>
      </c>
      <c r="O29" s="31">
        <v>11</v>
      </c>
      <c r="P29" s="31">
        <v>10</v>
      </c>
      <c r="Q29" s="31">
        <v>0</v>
      </c>
      <c r="R29" s="60">
        <v>10</v>
      </c>
      <c r="S29" s="31">
        <v>10</v>
      </c>
      <c r="T29" s="31">
        <v>6.5</v>
      </c>
      <c r="U29" s="31">
        <v>10</v>
      </c>
      <c r="V29" s="60">
        <v>15</v>
      </c>
      <c r="W29" s="50">
        <f t="shared" si="1"/>
        <v>143.5</v>
      </c>
      <c r="X29" s="51">
        <f t="shared" si="2"/>
        <v>137.5</v>
      </c>
      <c r="Y29" s="43" t="s">
        <v>116</v>
      </c>
      <c r="Z29" s="36"/>
      <c r="AA29" s="67"/>
      <c r="AE29" s="35"/>
      <c r="AL29" s="35"/>
      <c r="AV29" s="35"/>
      <c r="BD29" s="35"/>
      <c r="BK29" s="35"/>
      <c r="BN29" s="35"/>
      <c r="BO29" s="35"/>
    </row>
    <row r="30" spans="1:67" s="34" customFormat="1" ht="25.5">
      <c r="A30" s="31">
        <v>103</v>
      </c>
      <c r="B30" s="12" t="s">
        <v>47</v>
      </c>
      <c r="C30" s="43">
        <v>1489</v>
      </c>
      <c r="D30" s="43" t="s">
        <v>106</v>
      </c>
      <c r="E30" s="40">
        <v>0.4375</v>
      </c>
      <c r="F30" s="40">
        <v>0.5402777777777777</v>
      </c>
      <c r="G30" s="40">
        <v>0.002777777777777778</v>
      </c>
      <c r="H30" s="32">
        <f t="shared" si="0"/>
        <v>0.09999999999999998</v>
      </c>
      <c r="I30" s="31">
        <v>-12</v>
      </c>
      <c r="J30" s="31">
        <v>-1</v>
      </c>
      <c r="K30" s="31">
        <v>4</v>
      </c>
      <c r="L30" s="31">
        <v>30</v>
      </c>
      <c r="M30" s="31">
        <v>11</v>
      </c>
      <c r="N30" s="31">
        <v>0</v>
      </c>
      <c r="O30" s="31">
        <v>20</v>
      </c>
      <c r="P30" s="31">
        <v>10</v>
      </c>
      <c r="Q30" s="31">
        <v>30</v>
      </c>
      <c r="R30" s="60">
        <v>5</v>
      </c>
      <c r="S30" s="31">
        <v>10</v>
      </c>
      <c r="T30" s="31">
        <v>8</v>
      </c>
      <c r="U30" s="31">
        <v>5</v>
      </c>
      <c r="V30" s="60">
        <v>15</v>
      </c>
      <c r="W30" s="50">
        <f t="shared" si="1"/>
        <v>147</v>
      </c>
      <c r="X30" s="51">
        <f t="shared" si="2"/>
        <v>135</v>
      </c>
      <c r="Y30" s="36">
        <v>13</v>
      </c>
      <c r="Z30" s="36"/>
      <c r="AA30" s="67"/>
      <c r="AE30" s="35"/>
      <c r="AL30" s="35"/>
      <c r="AV30" s="35"/>
      <c r="BD30" s="35"/>
      <c r="BK30" s="35"/>
      <c r="BN30" s="35"/>
      <c r="BO30" s="35"/>
    </row>
    <row r="31" spans="1:67" s="34" customFormat="1" ht="25.5">
      <c r="A31" s="31">
        <v>115</v>
      </c>
      <c r="B31" s="12" t="s">
        <v>47</v>
      </c>
      <c r="C31" s="43">
        <v>1191</v>
      </c>
      <c r="D31" s="43" t="s">
        <v>72</v>
      </c>
      <c r="E31" s="40">
        <v>0.5277777777777778</v>
      </c>
      <c r="F31" s="40">
        <v>0.6569444444444444</v>
      </c>
      <c r="G31" s="40">
        <v>0.011805555555555555</v>
      </c>
      <c r="H31" s="32">
        <f t="shared" si="0"/>
        <v>0.11736111111111114</v>
      </c>
      <c r="I31" s="31"/>
      <c r="J31" s="31">
        <v>-5</v>
      </c>
      <c r="K31" s="31">
        <v>6</v>
      </c>
      <c r="L31" s="31" t="s">
        <v>50</v>
      </c>
      <c r="M31" s="31" t="s">
        <v>50</v>
      </c>
      <c r="N31" s="31">
        <v>0</v>
      </c>
      <c r="O31" s="31">
        <v>20</v>
      </c>
      <c r="P31" s="31">
        <v>10</v>
      </c>
      <c r="Q31" s="31">
        <v>30</v>
      </c>
      <c r="R31" s="60">
        <v>10</v>
      </c>
      <c r="S31" s="31">
        <v>10</v>
      </c>
      <c r="T31" s="31">
        <v>7.5</v>
      </c>
      <c r="U31" s="31">
        <v>10</v>
      </c>
      <c r="V31" s="60">
        <v>15</v>
      </c>
      <c r="W31" s="50">
        <f t="shared" si="1"/>
        <v>113.5</v>
      </c>
      <c r="X31" s="51">
        <f t="shared" si="2"/>
        <v>113.5</v>
      </c>
      <c r="Y31" s="43" t="s">
        <v>112</v>
      </c>
      <c r="Z31" s="36"/>
      <c r="AA31" s="67"/>
      <c r="AE31" s="35"/>
      <c r="AL31" s="35"/>
      <c r="AV31" s="35"/>
      <c r="BD31" s="35"/>
      <c r="BK31" s="35"/>
      <c r="BN31" s="35"/>
      <c r="BO31" s="35"/>
    </row>
    <row r="32" spans="2:67" s="13" customFormat="1" ht="24.75" customHeight="1">
      <c r="B32" s="14"/>
      <c r="C32" s="14"/>
      <c r="D32" s="14"/>
      <c r="P32" s="15"/>
      <c r="Q32" s="15"/>
      <c r="X32" s="15"/>
      <c r="AA32" s="16"/>
      <c r="AE32" s="15"/>
      <c r="AL32" s="15"/>
      <c r="AV32" s="15"/>
      <c r="BD32" s="15"/>
      <c r="BK32" s="15"/>
      <c r="BN32" s="15"/>
      <c r="BO32" s="15"/>
    </row>
    <row r="33" spans="2:65" s="13" customFormat="1" ht="12.75">
      <c r="B33" s="14" t="s">
        <v>35</v>
      </c>
      <c r="C33" s="14"/>
      <c r="D33" s="14"/>
      <c r="E33" s="14"/>
      <c r="I33" s="13" t="s">
        <v>39</v>
      </c>
      <c r="J33" s="15"/>
      <c r="O33" s="15"/>
      <c r="V33" s="15"/>
      <c r="AA33" s="16"/>
      <c r="AC33" s="15"/>
      <c r="AJ33" s="15"/>
      <c r="AT33" s="15"/>
      <c r="BB33" s="15"/>
      <c r="BI33" s="15"/>
      <c r="BL33" s="15"/>
      <c r="BM33" s="15"/>
    </row>
    <row r="34" spans="2:65" s="13" customFormat="1" ht="12.75">
      <c r="B34" s="14"/>
      <c r="C34" s="14"/>
      <c r="D34" s="14"/>
      <c r="E34" s="14"/>
      <c r="J34" s="15"/>
      <c r="O34" s="15"/>
      <c r="V34" s="15"/>
      <c r="AA34" s="16"/>
      <c r="AC34" s="15"/>
      <c r="AJ34" s="15"/>
      <c r="AT34" s="15"/>
      <c r="BB34" s="15"/>
      <c r="BI34" s="15"/>
      <c r="BL34" s="15"/>
      <c r="BM34" s="15"/>
    </row>
    <row r="35" spans="2:65" s="13" customFormat="1" ht="12.75">
      <c r="B35" s="14" t="s">
        <v>36</v>
      </c>
      <c r="C35" s="14"/>
      <c r="D35" s="14"/>
      <c r="E35" s="14"/>
      <c r="I35" s="13" t="s">
        <v>37</v>
      </c>
      <c r="J35" s="15"/>
      <c r="O35" s="15"/>
      <c r="V35" s="15"/>
      <c r="AA35" s="16"/>
      <c r="AC35" s="15"/>
      <c r="AJ35" s="15"/>
      <c r="AT35" s="15"/>
      <c r="BB35" s="15"/>
      <c r="BI35" s="15"/>
      <c r="BL35" s="15"/>
      <c r="BM35" s="15"/>
    </row>
    <row r="36" spans="2:67" s="13" customFormat="1" ht="12.75">
      <c r="B36" s="14"/>
      <c r="C36" s="14"/>
      <c r="D36" s="14"/>
      <c r="P36" s="15"/>
      <c r="Q36" s="15"/>
      <c r="X36" s="15"/>
      <c r="AA36" s="16"/>
      <c r="AE36" s="15"/>
      <c r="AL36" s="15"/>
      <c r="AV36" s="15"/>
      <c r="BD36" s="15"/>
      <c r="BK36" s="15"/>
      <c r="BN36" s="15"/>
      <c r="BO36" s="15"/>
    </row>
    <row r="37" spans="2:67" s="13" customFormat="1" ht="12.75">
      <c r="B37" s="14"/>
      <c r="C37" s="14"/>
      <c r="D37" s="14"/>
      <c r="P37" s="15"/>
      <c r="Q37" s="15"/>
      <c r="X37" s="15"/>
      <c r="AA37" s="16"/>
      <c r="AE37" s="15"/>
      <c r="AL37" s="15"/>
      <c r="AV37" s="15"/>
      <c r="BD37" s="15"/>
      <c r="BK37" s="15"/>
      <c r="BN37" s="15"/>
      <c r="BO37" s="15"/>
    </row>
    <row r="38" spans="2:67" s="13" customFormat="1" ht="12.75">
      <c r="B38" s="14"/>
      <c r="C38" s="14"/>
      <c r="D38" s="14"/>
      <c r="P38" s="15"/>
      <c r="Q38" s="15"/>
      <c r="X38" s="15"/>
      <c r="AA38" s="16"/>
      <c r="AE38" s="15"/>
      <c r="AL38" s="15"/>
      <c r="AV38" s="15"/>
      <c r="BD38" s="15"/>
      <c r="BK38" s="15"/>
      <c r="BN38" s="15"/>
      <c r="BO38" s="15"/>
    </row>
    <row r="39" spans="2:67" s="13" customFormat="1" ht="12.75">
      <c r="B39" s="14"/>
      <c r="C39" s="14"/>
      <c r="D39" s="14"/>
      <c r="P39" s="15"/>
      <c r="Q39" s="15"/>
      <c r="X39" s="15"/>
      <c r="AA39" s="16"/>
      <c r="AE39" s="15"/>
      <c r="AL39" s="15"/>
      <c r="AV39" s="15"/>
      <c r="BD39" s="15"/>
      <c r="BK39" s="15"/>
      <c r="BN39" s="15"/>
      <c r="BO39" s="15"/>
    </row>
    <row r="40" spans="2:67" s="13" customFormat="1" ht="12.75">
      <c r="B40" s="14"/>
      <c r="C40" s="14"/>
      <c r="D40" s="14"/>
      <c r="P40" s="15"/>
      <c r="Q40" s="15"/>
      <c r="X40" s="15"/>
      <c r="AA40" s="16"/>
      <c r="AE40" s="15"/>
      <c r="AL40" s="15"/>
      <c r="AV40" s="15"/>
      <c r="BD40" s="15"/>
      <c r="BK40" s="15"/>
      <c r="BN40" s="15"/>
      <c r="BO40" s="15"/>
    </row>
    <row r="41" spans="2:67" s="13" customFormat="1" ht="12.75">
      <c r="B41" s="14"/>
      <c r="C41" s="14"/>
      <c r="D41" s="14"/>
      <c r="P41" s="15"/>
      <c r="Q41" s="15"/>
      <c r="X41" s="15"/>
      <c r="AA41" s="16"/>
      <c r="AE41" s="15"/>
      <c r="AL41" s="15"/>
      <c r="AV41" s="15"/>
      <c r="BD41" s="15"/>
      <c r="BK41" s="15"/>
      <c r="BN41" s="15"/>
      <c r="BO41" s="15"/>
    </row>
  </sheetData>
  <sheetProtection/>
  <mergeCells count="8">
    <mergeCell ref="A4:Y4"/>
    <mergeCell ref="A3:Y3"/>
    <mergeCell ref="A1:Y1"/>
    <mergeCell ref="E10:H10"/>
    <mergeCell ref="B6:C6"/>
    <mergeCell ref="B7:C7"/>
    <mergeCell ref="E9:H9"/>
    <mergeCell ref="A5:Y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showGridLines="0" zoomScalePageLayoutView="0" workbookViewId="0" topLeftCell="A1">
      <pane xSplit="8" ySplit="10" topLeftCell="I23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Y31" sqref="Y31"/>
    </sheetView>
  </sheetViews>
  <sheetFormatPr defaultColWidth="9.00390625" defaultRowHeight="12.75"/>
  <cols>
    <col min="1" max="1" width="4.375" style="0" bestFit="1" customWidth="1"/>
    <col min="2" max="2" width="21.00390625" style="3" customWidth="1"/>
    <col min="3" max="3" width="9.25390625" style="3" bestFit="1" customWidth="1"/>
    <col min="4" max="4" width="21.00390625" style="3" customWidth="1"/>
    <col min="5" max="6" width="8.75390625" style="0" bestFit="1" customWidth="1"/>
    <col min="7" max="7" width="9.375" style="0" customWidth="1"/>
    <col min="8" max="8" width="9.25390625" style="0" bestFit="1" customWidth="1"/>
    <col min="9" max="9" width="5.25390625" style="1" customWidth="1"/>
    <col min="10" max="10" width="5.00390625" style="1" bestFit="1" customWidth="1"/>
    <col min="11" max="11" width="3.375" style="1" bestFit="1" customWidth="1"/>
    <col min="12" max="12" width="3.375" style="0" bestFit="1" customWidth="1"/>
    <col min="13" max="14" width="3.25390625" style="0" customWidth="1"/>
    <col min="15" max="15" width="5.875" style="0" bestFit="1" customWidth="1"/>
    <col min="16" max="17" width="3.375" style="0" bestFit="1" customWidth="1"/>
    <col min="18" max="18" width="3.75390625" style="0" bestFit="1" customWidth="1"/>
    <col min="19" max="20" width="5.875" style="0" bestFit="1" customWidth="1"/>
    <col min="21" max="21" width="3.25390625" style="0" bestFit="1" customWidth="1"/>
    <col min="22" max="22" width="3.25390625" style="1" bestFit="1" customWidth="1"/>
    <col min="23" max="23" width="6.00390625" style="0" bestFit="1" customWidth="1"/>
    <col min="24" max="24" width="6.25390625" style="0" customWidth="1"/>
    <col min="25" max="25" width="11.25390625" style="0" bestFit="1" customWidth="1"/>
    <col min="26" max="26" width="9.375" style="0" bestFit="1" customWidth="1"/>
    <col min="27" max="27" width="3.75390625" style="17" hidden="1" customWidth="1"/>
  </cols>
  <sheetData>
    <row r="1" spans="2:27" ht="23.25">
      <c r="B1" s="75" t="s">
        <v>45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6"/>
      <c r="AA1" s="61"/>
    </row>
    <row r="2" spans="2:27" ht="8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62"/>
    </row>
    <row r="3" spans="2:27" s="2" customFormat="1" ht="18.75">
      <c r="B3" s="74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8"/>
      <c r="AA3" s="63"/>
    </row>
    <row r="4" spans="2:27" s="2" customFormat="1" ht="18.75">
      <c r="B4" s="74" t="s">
        <v>20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8"/>
      <c r="AA4" s="63"/>
    </row>
    <row r="5" spans="2:27" s="2" customFormat="1" ht="18.75">
      <c r="B5" s="79">
        <v>40800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8"/>
      <c r="AA5" s="63"/>
    </row>
    <row r="6" spans="2:27" s="2" customFormat="1" ht="18.75">
      <c r="B6" s="77" t="s">
        <v>25</v>
      </c>
      <c r="C6" s="78"/>
      <c r="D6" s="10">
        <v>0.10416666666666667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8"/>
      <c r="AA6" s="63"/>
    </row>
    <row r="7" spans="2:27" s="2" customFormat="1" ht="18.75">
      <c r="B7" s="77" t="s">
        <v>26</v>
      </c>
      <c r="C7" s="78"/>
      <c r="D7" s="10">
        <v>0.08333333333333333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8"/>
      <c r="AA7" s="63"/>
    </row>
    <row r="8" spans="2:27" ht="12.75"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2"/>
      <c r="W8" s="81"/>
      <c r="X8" s="81"/>
      <c r="Y8" s="81"/>
      <c r="Z8" s="81"/>
      <c r="AA8" s="81"/>
    </row>
    <row r="9" spans="1:27" s="24" customFormat="1" ht="12.75">
      <c r="A9" s="80"/>
      <c r="B9" s="80"/>
      <c r="C9" s="80"/>
      <c r="D9" s="25"/>
      <c r="E9" s="25"/>
      <c r="F9" s="25"/>
      <c r="G9" s="25"/>
      <c r="H9" s="25"/>
      <c r="I9" s="25"/>
      <c r="J9" s="46" t="s">
        <v>30</v>
      </c>
      <c r="K9" s="21" t="s">
        <v>33</v>
      </c>
      <c r="L9" s="21">
        <v>23</v>
      </c>
      <c r="M9" s="21">
        <v>64</v>
      </c>
      <c r="N9" s="21">
        <v>64</v>
      </c>
      <c r="O9" s="21">
        <v>89</v>
      </c>
      <c r="P9" s="21">
        <v>89</v>
      </c>
      <c r="Q9" s="21">
        <v>89</v>
      </c>
      <c r="R9" s="21">
        <v>89</v>
      </c>
      <c r="S9" s="21">
        <v>31</v>
      </c>
      <c r="T9" s="21">
        <v>31</v>
      </c>
      <c r="U9" s="21" t="s">
        <v>34</v>
      </c>
      <c r="V9" s="21" t="s">
        <v>34</v>
      </c>
      <c r="W9" s="22"/>
      <c r="X9" s="23"/>
      <c r="Y9" s="23"/>
      <c r="Z9" s="23"/>
      <c r="AA9" s="65"/>
    </row>
    <row r="10" spans="1:27" s="24" customFormat="1" ht="12.75">
      <c r="A10" s="80"/>
      <c r="B10" s="80"/>
      <c r="C10" s="80"/>
      <c r="D10" s="25"/>
      <c r="E10" s="25"/>
      <c r="F10" s="25"/>
      <c r="G10" s="25"/>
      <c r="H10" s="25"/>
      <c r="I10" s="25"/>
      <c r="J10" s="47" t="s">
        <v>0</v>
      </c>
      <c r="K10" s="21">
        <v>1</v>
      </c>
      <c r="L10" s="21">
        <v>2</v>
      </c>
      <c r="M10" s="21">
        <v>3</v>
      </c>
      <c r="N10" s="21">
        <v>4</v>
      </c>
      <c r="O10" s="21">
        <v>5</v>
      </c>
      <c r="P10" s="21">
        <v>6</v>
      </c>
      <c r="Q10" s="21">
        <v>7</v>
      </c>
      <c r="R10" s="21">
        <v>8</v>
      </c>
      <c r="S10" s="21">
        <v>9</v>
      </c>
      <c r="T10" s="21">
        <v>10</v>
      </c>
      <c r="U10" s="21">
        <v>11</v>
      </c>
      <c r="V10" s="21">
        <v>12</v>
      </c>
      <c r="W10" s="26"/>
      <c r="X10" s="27"/>
      <c r="Y10" s="28"/>
      <c r="Z10" s="28"/>
      <c r="AA10" s="65"/>
    </row>
    <row r="11" spans="1:27" s="57" customFormat="1" ht="146.25" customHeight="1">
      <c r="A11" s="53" t="s">
        <v>24</v>
      </c>
      <c r="B11" s="36" t="s">
        <v>17</v>
      </c>
      <c r="C11" s="53" t="s">
        <v>18</v>
      </c>
      <c r="D11" s="53" t="s">
        <v>40</v>
      </c>
      <c r="E11" s="12" t="s">
        <v>11</v>
      </c>
      <c r="F11" s="12" t="s">
        <v>12</v>
      </c>
      <c r="G11" s="12" t="s">
        <v>27</v>
      </c>
      <c r="H11" s="43" t="s">
        <v>13</v>
      </c>
      <c r="I11" s="48" t="s">
        <v>14</v>
      </c>
      <c r="J11" s="48" t="s">
        <v>29</v>
      </c>
      <c r="K11" s="48" t="s">
        <v>41</v>
      </c>
      <c r="L11" s="48" t="s">
        <v>46</v>
      </c>
      <c r="M11" s="48" t="s">
        <v>9</v>
      </c>
      <c r="N11" s="48" t="s">
        <v>10</v>
      </c>
      <c r="O11" s="48" t="s">
        <v>5</v>
      </c>
      <c r="P11" s="48" t="s">
        <v>7</v>
      </c>
      <c r="Q11" s="48" t="s">
        <v>8</v>
      </c>
      <c r="R11" s="48" t="s">
        <v>42</v>
      </c>
      <c r="S11" s="48" t="s">
        <v>22</v>
      </c>
      <c r="T11" s="48" t="s">
        <v>21</v>
      </c>
      <c r="U11" s="48" t="s">
        <v>3</v>
      </c>
      <c r="V11" s="48" t="s">
        <v>32</v>
      </c>
      <c r="W11" s="54" t="s">
        <v>15</v>
      </c>
      <c r="X11" s="54" t="s">
        <v>16</v>
      </c>
      <c r="Y11" s="56" t="s">
        <v>2</v>
      </c>
      <c r="Z11" s="56" t="s">
        <v>38</v>
      </c>
      <c r="AA11" s="68"/>
    </row>
    <row r="12" spans="1:27" s="37" customFormat="1" ht="25.5">
      <c r="A12" s="31">
        <v>213</v>
      </c>
      <c r="B12" s="12" t="s">
        <v>47</v>
      </c>
      <c r="C12" s="43">
        <v>1944</v>
      </c>
      <c r="D12" s="43" t="s">
        <v>74</v>
      </c>
      <c r="E12" s="40">
        <v>0.5208333333333334</v>
      </c>
      <c r="F12" s="40">
        <v>0.6006944444444444</v>
      </c>
      <c r="G12" s="40">
        <v>0.019444444444444445</v>
      </c>
      <c r="H12" s="32">
        <f aca="true" t="shared" si="0" ref="H12:H30">F12-E12-G12</f>
        <v>0.060416666666666605</v>
      </c>
      <c r="I12" s="31"/>
      <c r="J12" s="31"/>
      <c r="K12" s="31">
        <v>10</v>
      </c>
      <c r="L12" s="31">
        <v>2.5</v>
      </c>
      <c r="M12" s="31">
        <v>20</v>
      </c>
      <c r="N12" s="31">
        <v>10</v>
      </c>
      <c r="O12" s="31">
        <v>20</v>
      </c>
      <c r="P12" s="31">
        <v>10</v>
      </c>
      <c r="Q12" s="31">
        <v>10</v>
      </c>
      <c r="R12" s="31">
        <v>12</v>
      </c>
      <c r="S12" s="31">
        <v>20</v>
      </c>
      <c r="T12" s="31">
        <v>12</v>
      </c>
      <c r="U12" s="31">
        <v>10</v>
      </c>
      <c r="V12" s="31">
        <v>15</v>
      </c>
      <c r="W12" s="50">
        <f aca="true" t="shared" si="1" ref="W12:W30">SUM(J12:V12)</f>
        <v>151.5</v>
      </c>
      <c r="X12" s="51">
        <f aca="true" t="shared" si="2" ref="X12:X30">I12+W12</f>
        <v>151.5</v>
      </c>
      <c r="Y12" s="36">
        <v>1</v>
      </c>
      <c r="Z12" s="36"/>
      <c r="AA12" s="67"/>
    </row>
    <row r="13" spans="1:27" s="37" customFormat="1" ht="25.5">
      <c r="A13" s="31">
        <v>216</v>
      </c>
      <c r="B13" s="12" t="s">
        <v>47</v>
      </c>
      <c r="C13" s="43">
        <v>1943</v>
      </c>
      <c r="D13" s="43" t="s">
        <v>65</v>
      </c>
      <c r="E13" s="40">
        <v>0.548611111111111</v>
      </c>
      <c r="F13" s="40">
        <v>0.6319444444444444</v>
      </c>
      <c r="G13" s="40">
        <v>0.02152777777777778</v>
      </c>
      <c r="H13" s="32">
        <f t="shared" si="0"/>
        <v>0.061805555555555586</v>
      </c>
      <c r="I13" s="31"/>
      <c r="J13" s="31"/>
      <c r="K13" s="31">
        <v>8</v>
      </c>
      <c r="L13" s="31">
        <v>9</v>
      </c>
      <c r="M13" s="31">
        <v>20</v>
      </c>
      <c r="N13" s="31">
        <v>5</v>
      </c>
      <c r="O13" s="31">
        <v>20</v>
      </c>
      <c r="P13" s="31">
        <v>10</v>
      </c>
      <c r="Q13" s="31">
        <v>10</v>
      </c>
      <c r="R13" s="31">
        <v>10</v>
      </c>
      <c r="S13" s="31">
        <v>20</v>
      </c>
      <c r="T13" s="31">
        <v>10</v>
      </c>
      <c r="U13" s="31">
        <v>10</v>
      </c>
      <c r="V13" s="31">
        <v>15</v>
      </c>
      <c r="W13" s="50">
        <f t="shared" si="1"/>
        <v>147</v>
      </c>
      <c r="X13" s="51">
        <f t="shared" si="2"/>
        <v>147</v>
      </c>
      <c r="Y13" s="43">
        <v>2</v>
      </c>
      <c r="Z13" s="31"/>
      <c r="AA13" s="67"/>
    </row>
    <row r="14" spans="1:27" s="34" customFormat="1" ht="25.5">
      <c r="A14" s="31">
        <v>204</v>
      </c>
      <c r="B14" s="12" t="s">
        <v>47</v>
      </c>
      <c r="C14" s="43">
        <v>1743</v>
      </c>
      <c r="D14" s="52" t="s">
        <v>98</v>
      </c>
      <c r="E14" s="42">
        <v>0.4583333333333333</v>
      </c>
      <c r="F14" s="42">
        <v>0.56875</v>
      </c>
      <c r="G14" s="42">
        <v>0.002777777777777778</v>
      </c>
      <c r="H14" s="32">
        <f t="shared" si="0"/>
        <v>0.10763888888888888</v>
      </c>
      <c r="I14" s="31"/>
      <c r="J14" s="31"/>
      <c r="K14" s="31">
        <v>6</v>
      </c>
      <c r="L14" s="31">
        <v>1</v>
      </c>
      <c r="M14" s="31">
        <v>20</v>
      </c>
      <c r="N14" s="31">
        <v>10</v>
      </c>
      <c r="O14" s="31">
        <v>20</v>
      </c>
      <c r="P14" s="31">
        <v>10</v>
      </c>
      <c r="Q14" s="31">
        <v>10</v>
      </c>
      <c r="R14" s="31">
        <v>7</v>
      </c>
      <c r="S14" s="31">
        <v>20</v>
      </c>
      <c r="T14" s="31">
        <v>16</v>
      </c>
      <c r="U14" s="31">
        <v>10</v>
      </c>
      <c r="V14" s="31">
        <v>15</v>
      </c>
      <c r="W14" s="50">
        <f t="shared" si="1"/>
        <v>145</v>
      </c>
      <c r="X14" s="51">
        <f t="shared" si="2"/>
        <v>145</v>
      </c>
      <c r="Y14" s="43" t="s">
        <v>112</v>
      </c>
      <c r="Z14" s="36"/>
      <c r="AA14" s="67"/>
    </row>
    <row r="15" spans="1:27" s="37" customFormat="1" ht="25.5">
      <c r="A15" s="31">
        <v>205</v>
      </c>
      <c r="B15" s="12" t="s">
        <v>48</v>
      </c>
      <c r="C15" s="43">
        <v>106</v>
      </c>
      <c r="D15" s="43" t="s">
        <v>94</v>
      </c>
      <c r="E15" s="40">
        <v>0.47222222222222227</v>
      </c>
      <c r="F15" s="40">
        <v>0.5604166666666667</v>
      </c>
      <c r="G15" s="40">
        <v>0.006944444444444444</v>
      </c>
      <c r="H15" s="32">
        <f t="shared" si="0"/>
        <v>0.08124999999999996</v>
      </c>
      <c r="I15" s="31"/>
      <c r="J15" s="31"/>
      <c r="K15" s="31">
        <v>6</v>
      </c>
      <c r="L15" s="31">
        <v>0</v>
      </c>
      <c r="M15" s="31">
        <v>20</v>
      </c>
      <c r="N15" s="31">
        <v>10</v>
      </c>
      <c r="O15" s="31">
        <v>20</v>
      </c>
      <c r="P15" s="31">
        <v>10</v>
      </c>
      <c r="Q15" s="31">
        <v>10</v>
      </c>
      <c r="R15" s="31">
        <v>10</v>
      </c>
      <c r="S15" s="31">
        <v>20</v>
      </c>
      <c r="T15" s="31">
        <v>18</v>
      </c>
      <c r="U15" s="31">
        <v>5</v>
      </c>
      <c r="V15" s="31">
        <v>15</v>
      </c>
      <c r="W15" s="50">
        <f t="shared" si="1"/>
        <v>144</v>
      </c>
      <c r="X15" s="51">
        <f t="shared" si="2"/>
        <v>144</v>
      </c>
      <c r="Y15" s="33">
        <v>3</v>
      </c>
      <c r="Z15" s="36"/>
      <c r="AA15" s="67"/>
    </row>
    <row r="16" spans="1:27" s="37" customFormat="1" ht="25.5">
      <c r="A16" s="31">
        <v>201</v>
      </c>
      <c r="B16" s="12" t="s">
        <v>47</v>
      </c>
      <c r="C16" s="43">
        <v>1339</v>
      </c>
      <c r="D16" s="43" t="s">
        <v>103</v>
      </c>
      <c r="E16" s="40">
        <v>0.4444444444444444</v>
      </c>
      <c r="F16" s="40">
        <v>0.5208333333333334</v>
      </c>
      <c r="G16" s="40">
        <v>0.001388888888888889</v>
      </c>
      <c r="H16" s="32">
        <f t="shared" si="0"/>
        <v>0.07500000000000007</v>
      </c>
      <c r="I16" s="31"/>
      <c r="J16" s="31">
        <v>-1</v>
      </c>
      <c r="K16" s="31">
        <v>8</v>
      </c>
      <c r="L16" s="31">
        <v>0</v>
      </c>
      <c r="M16" s="31">
        <v>20</v>
      </c>
      <c r="N16" s="31">
        <v>10</v>
      </c>
      <c r="O16" s="31">
        <v>20</v>
      </c>
      <c r="P16" s="31">
        <v>10</v>
      </c>
      <c r="Q16" s="31">
        <v>10</v>
      </c>
      <c r="R16" s="31">
        <v>6</v>
      </c>
      <c r="S16" s="31">
        <v>20</v>
      </c>
      <c r="T16" s="69">
        <v>13</v>
      </c>
      <c r="U16" s="31">
        <v>10</v>
      </c>
      <c r="V16" s="31">
        <v>15</v>
      </c>
      <c r="W16" s="50">
        <f t="shared" si="1"/>
        <v>141</v>
      </c>
      <c r="X16" s="51">
        <f t="shared" si="2"/>
        <v>141</v>
      </c>
      <c r="Y16" s="33">
        <v>4</v>
      </c>
      <c r="Z16" s="33"/>
      <c r="AA16" s="67"/>
    </row>
    <row r="17" spans="1:27" s="37" customFormat="1" ht="25.5">
      <c r="A17" s="31">
        <v>209</v>
      </c>
      <c r="B17" s="12" t="s">
        <v>49</v>
      </c>
      <c r="C17" s="43">
        <v>1985</v>
      </c>
      <c r="D17" s="43" t="s">
        <v>89</v>
      </c>
      <c r="E17" s="40">
        <v>0.4791666666666667</v>
      </c>
      <c r="F17" s="40">
        <v>0.5541666666666667</v>
      </c>
      <c r="G17" s="40">
        <v>0.010416666666666666</v>
      </c>
      <c r="H17" s="32">
        <f t="shared" si="0"/>
        <v>0.06458333333333334</v>
      </c>
      <c r="I17" s="31"/>
      <c r="J17" s="31">
        <v>-1</v>
      </c>
      <c r="K17" s="31">
        <v>4</v>
      </c>
      <c r="L17" s="31">
        <v>8.5</v>
      </c>
      <c r="M17" s="31">
        <v>14</v>
      </c>
      <c r="N17" s="31">
        <v>9</v>
      </c>
      <c r="O17" s="31">
        <v>20</v>
      </c>
      <c r="P17" s="31">
        <v>10</v>
      </c>
      <c r="Q17" s="31">
        <v>10</v>
      </c>
      <c r="R17" s="31">
        <v>10.5</v>
      </c>
      <c r="S17" s="31">
        <v>20</v>
      </c>
      <c r="T17" s="31">
        <v>8</v>
      </c>
      <c r="U17" s="31">
        <v>10</v>
      </c>
      <c r="V17" s="31">
        <v>15</v>
      </c>
      <c r="W17" s="50">
        <f t="shared" si="1"/>
        <v>138</v>
      </c>
      <c r="X17" s="51">
        <f t="shared" si="2"/>
        <v>138</v>
      </c>
      <c r="Y17" s="33">
        <v>5</v>
      </c>
      <c r="Z17" s="33"/>
      <c r="AA17" s="67"/>
    </row>
    <row r="18" spans="1:27" s="37" customFormat="1" ht="25.5">
      <c r="A18" s="31">
        <v>214</v>
      </c>
      <c r="B18" s="12" t="s">
        <v>48</v>
      </c>
      <c r="C18" s="43">
        <v>1286</v>
      </c>
      <c r="D18" s="43" t="s">
        <v>67</v>
      </c>
      <c r="E18" s="40">
        <v>0.5416666666666666</v>
      </c>
      <c r="F18" s="40">
        <v>0.611111111111111</v>
      </c>
      <c r="G18" s="40">
        <v>0.0062499999999999995</v>
      </c>
      <c r="H18" s="32">
        <f t="shared" si="0"/>
        <v>0.06319444444444441</v>
      </c>
      <c r="I18" s="31"/>
      <c r="J18" s="31"/>
      <c r="K18" s="31">
        <v>8</v>
      </c>
      <c r="L18" s="31">
        <v>1</v>
      </c>
      <c r="M18" s="31">
        <v>17</v>
      </c>
      <c r="N18" s="31">
        <v>8</v>
      </c>
      <c r="O18" s="31">
        <v>20</v>
      </c>
      <c r="P18" s="31">
        <v>5</v>
      </c>
      <c r="Q18" s="31">
        <v>10</v>
      </c>
      <c r="R18" s="31">
        <v>8.5</v>
      </c>
      <c r="S18" s="31">
        <v>20</v>
      </c>
      <c r="T18" s="31">
        <v>19</v>
      </c>
      <c r="U18" s="31">
        <v>5</v>
      </c>
      <c r="V18" s="31">
        <v>15</v>
      </c>
      <c r="W18" s="50">
        <f t="shared" si="1"/>
        <v>136.5</v>
      </c>
      <c r="X18" s="51">
        <f t="shared" si="2"/>
        <v>136.5</v>
      </c>
      <c r="Y18" s="33">
        <v>6</v>
      </c>
      <c r="Z18" s="36"/>
      <c r="AA18" s="67"/>
    </row>
    <row r="19" spans="1:27" s="37" customFormat="1" ht="25.5">
      <c r="A19" s="31">
        <v>217</v>
      </c>
      <c r="B19" s="12" t="s">
        <v>47</v>
      </c>
      <c r="C19" s="43">
        <v>1538</v>
      </c>
      <c r="D19" s="43" t="s">
        <v>68</v>
      </c>
      <c r="E19" s="40">
        <v>0.5347222222222222</v>
      </c>
      <c r="F19" s="40">
        <v>0.6666666666666666</v>
      </c>
      <c r="G19" s="40">
        <v>0.004166666666666667</v>
      </c>
      <c r="H19" s="32">
        <f t="shared" si="0"/>
        <v>0.12777777777777774</v>
      </c>
      <c r="I19" s="31"/>
      <c r="J19" s="31"/>
      <c r="K19" s="31">
        <v>6</v>
      </c>
      <c r="L19" s="31">
        <v>0</v>
      </c>
      <c r="M19" s="31">
        <v>20</v>
      </c>
      <c r="N19" s="31">
        <v>10</v>
      </c>
      <c r="O19" s="31">
        <v>20</v>
      </c>
      <c r="P19" s="31">
        <v>10</v>
      </c>
      <c r="Q19" s="31">
        <v>10</v>
      </c>
      <c r="R19" s="31">
        <v>6.5</v>
      </c>
      <c r="S19" s="31">
        <v>20</v>
      </c>
      <c r="T19" s="31">
        <v>19</v>
      </c>
      <c r="U19" s="31">
        <v>0</v>
      </c>
      <c r="V19" s="31">
        <v>15</v>
      </c>
      <c r="W19" s="50">
        <f t="shared" si="1"/>
        <v>136.5</v>
      </c>
      <c r="X19" s="51">
        <f t="shared" si="2"/>
        <v>136.5</v>
      </c>
      <c r="Y19" s="43" t="s">
        <v>112</v>
      </c>
      <c r="Z19" s="36"/>
      <c r="AA19" s="67"/>
    </row>
    <row r="20" spans="1:27" s="37" customFormat="1" ht="25.5">
      <c r="A20" s="31">
        <v>210</v>
      </c>
      <c r="B20" s="12" t="s">
        <v>48</v>
      </c>
      <c r="C20" s="43">
        <v>644</v>
      </c>
      <c r="D20" s="43" t="s">
        <v>85</v>
      </c>
      <c r="E20" s="40">
        <v>0.4930555555555556</v>
      </c>
      <c r="F20" s="40">
        <v>0.6166666666666667</v>
      </c>
      <c r="G20" s="40">
        <v>0.011111111111111112</v>
      </c>
      <c r="H20" s="32">
        <f t="shared" si="0"/>
        <v>0.1125</v>
      </c>
      <c r="I20" s="31"/>
      <c r="J20" s="31"/>
      <c r="K20" s="31">
        <v>2</v>
      </c>
      <c r="L20" s="31">
        <v>1</v>
      </c>
      <c r="M20" s="31">
        <v>17</v>
      </c>
      <c r="N20" s="31">
        <v>10</v>
      </c>
      <c r="O20" s="31">
        <v>20</v>
      </c>
      <c r="P20" s="31">
        <v>10</v>
      </c>
      <c r="Q20" s="31">
        <v>10</v>
      </c>
      <c r="R20" s="31">
        <v>7</v>
      </c>
      <c r="S20" s="31">
        <v>20</v>
      </c>
      <c r="T20" s="31">
        <v>13</v>
      </c>
      <c r="U20" s="31">
        <v>10</v>
      </c>
      <c r="V20" s="31">
        <v>15</v>
      </c>
      <c r="W20" s="50">
        <f t="shared" si="1"/>
        <v>135</v>
      </c>
      <c r="X20" s="51">
        <f t="shared" si="2"/>
        <v>135</v>
      </c>
      <c r="Y20" s="43" t="s">
        <v>112</v>
      </c>
      <c r="Z20" s="36"/>
      <c r="AA20" s="67"/>
    </row>
    <row r="21" spans="1:27" s="37" customFormat="1" ht="25.5">
      <c r="A21" s="31">
        <v>211</v>
      </c>
      <c r="B21" s="12" t="s">
        <v>49</v>
      </c>
      <c r="C21" s="43">
        <v>2005</v>
      </c>
      <c r="D21" s="43" t="s">
        <v>76</v>
      </c>
      <c r="E21" s="40">
        <v>0.513888888888889</v>
      </c>
      <c r="F21" s="40">
        <v>0.6048611111111112</v>
      </c>
      <c r="G21" s="40">
        <v>0.008333333333333333</v>
      </c>
      <c r="H21" s="32">
        <f t="shared" si="0"/>
        <v>0.0826388888888889</v>
      </c>
      <c r="I21" s="31"/>
      <c r="J21" s="31"/>
      <c r="K21" s="31">
        <v>4</v>
      </c>
      <c r="L21" s="31">
        <v>0</v>
      </c>
      <c r="M21" s="31">
        <v>14</v>
      </c>
      <c r="N21" s="31">
        <v>10</v>
      </c>
      <c r="O21" s="31">
        <v>20</v>
      </c>
      <c r="P21" s="31">
        <v>10</v>
      </c>
      <c r="Q21" s="31">
        <v>10</v>
      </c>
      <c r="R21" s="31">
        <v>8</v>
      </c>
      <c r="S21" s="31">
        <v>20</v>
      </c>
      <c r="T21" s="31">
        <v>13</v>
      </c>
      <c r="U21" s="31">
        <v>10</v>
      </c>
      <c r="V21" s="31">
        <v>15</v>
      </c>
      <c r="W21" s="50">
        <f t="shared" si="1"/>
        <v>134</v>
      </c>
      <c r="X21" s="51">
        <f t="shared" si="2"/>
        <v>134</v>
      </c>
      <c r="Y21" s="33">
        <v>7</v>
      </c>
      <c r="Z21" s="36"/>
      <c r="AA21" s="67" t="s">
        <v>57</v>
      </c>
    </row>
    <row r="22" spans="1:27" s="37" customFormat="1" ht="25.5">
      <c r="A22" s="31">
        <v>206</v>
      </c>
      <c r="B22" s="12" t="s">
        <v>48</v>
      </c>
      <c r="C22" s="43">
        <v>1057</v>
      </c>
      <c r="D22" s="43" t="s">
        <v>111</v>
      </c>
      <c r="E22" s="40">
        <v>0.4861111111111111</v>
      </c>
      <c r="F22" s="40">
        <v>0.5972222222222222</v>
      </c>
      <c r="G22" s="40">
        <v>0.013888888888888888</v>
      </c>
      <c r="H22" s="32">
        <f t="shared" si="0"/>
        <v>0.09722222222222221</v>
      </c>
      <c r="I22" s="31">
        <v>-10</v>
      </c>
      <c r="J22" s="31"/>
      <c r="K22" s="31">
        <v>6</v>
      </c>
      <c r="L22" s="31">
        <v>0</v>
      </c>
      <c r="M22" s="31">
        <v>17</v>
      </c>
      <c r="N22" s="31">
        <v>10</v>
      </c>
      <c r="O22" s="31">
        <v>20</v>
      </c>
      <c r="P22" s="31">
        <v>10</v>
      </c>
      <c r="Q22" s="31">
        <v>10</v>
      </c>
      <c r="R22" s="31">
        <v>7</v>
      </c>
      <c r="S22" s="31">
        <v>20</v>
      </c>
      <c r="T22" s="31">
        <v>20</v>
      </c>
      <c r="U22" s="31">
        <v>5</v>
      </c>
      <c r="V22" s="31">
        <v>15</v>
      </c>
      <c r="W22" s="50">
        <f t="shared" si="1"/>
        <v>140</v>
      </c>
      <c r="X22" s="51">
        <f t="shared" si="2"/>
        <v>130</v>
      </c>
      <c r="Y22" s="33">
        <v>8</v>
      </c>
      <c r="Z22" s="36"/>
      <c r="AA22" s="67"/>
    </row>
    <row r="23" spans="1:27" s="37" customFormat="1" ht="25.5">
      <c r="A23" s="31">
        <v>218</v>
      </c>
      <c r="B23" s="12" t="s">
        <v>49</v>
      </c>
      <c r="C23" s="43">
        <v>1387</v>
      </c>
      <c r="D23" s="43" t="s">
        <v>51</v>
      </c>
      <c r="E23" s="40">
        <v>0.5555555555555556</v>
      </c>
      <c r="F23" s="40">
        <v>0.6472222222222223</v>
      </c>
      <c r="G23" s="40">
        <v>0.015277777777777777</v>
      </c>
      <c r="H23" s="32">
        <f t="shared" si="0"/>
        <v>0.0763888888888889</v>
      </c>
      <c r="I23" s="31"/>
      <c r="J23" s="31"/>
      <c r="K23" s="31">
        <v>10</v>
      </c>
      <c r="L23" s="31">
        <v>0</v>
      </c>
      <c r="M23" s="31">
        <v>0</v>
      </c>
      <c r="N23" s="31">
        <v>10</v>
      </c>
      <c r="O23" s="31">
        <v>20</v>
      </c>
      <c r="P23" s="31">
        <v>10</v>
      </c>
      <c r="Q23" s="31">
        <v>10</v>
      </c>
      <c r="R23" s="31">
        <v>9</v>
      </c>
      <c r="S23" s="31">
        <v>20</v>
      </c>
      <c r="T23" s="31">
        <v>17</v>
      </c>
      <c r="U23" s="31">
        <v>5</v>
      </c>
      <c r="V23" s="31">
        <v>15</v>
      </c>
      <c r="W23" s="50">
        <f t="shared" si="1"/>
        <v>126</v>
      </c>
      <c r="X23" s="51">
        <f t="shared" si="2"/>
        <v>126</v>
      </c>
      <c r="Y23" s="33">
        <v>9</v>
      </c>
      <c r="Z23" s="36"/>
      <c r="AA23" s="67"/>
    </row>
    <row r="24" spans="1:27" s="37" customFormat="1" ht="51">
      <c r="A24" s="31">
        <v>215</v>
      </c>
      <c r="B24" s="12" t="s">
        <v>47</v>
      </c>
      <c r="C24" s="43">
        <v>1191</v>
      </c>
      <c r="D24" s="43" t="s">
        <v>115</v>
      </c>
      <c r="E24" s="40">
        <v>0.5277777777777778</v>
      </c>
      <c r="F24" s="40">
        <v>0.6319444444444444</v>
      </c>
      <c r="G24" s="40">
        <v>0.011805555555555555</v>
      </c>
      <c r="H24" s="32">
        <f t="shared" si="0"/>
        <v>0.09236111111111107</v>
      </c>
      <c r="I24" s="31">
        <v>-7</v>
      </c>
      <c r="J24" s="31"/>
      <c r="K24" s="31">
        <v>6</v>
      </c>
      <c r="L24" s="31">
        <v>1</v>
      </c>
      <c r="M24" s="31">
        <v>17</v>
      </c>
      <c r="N24" s="31">
        <v>10</v>
      </c>
      <c r="O24" s="31">
        <v>20</v>
      </c>
      <c r="P24" s="31">
        <v>10</v>
      </c>
      <c r="Q24" s="31">
        <v>10</v>
      </c>
      <c r="R24" s="31">
        <v>10</v>
      </c>
      <c r="S24" s="31">
        <v>20</v>
      </c>
      <c r="T24" s="31">
        <v>3</v>
      </c>
      <c r="U24" s="31">
        <v>10</v>
      </c>
      <c r="V24" s="31">
        <v>15</v>
      </c>
      <c r="W24" s="50">
        <f t="shared" si="1"/>
        <v>132</v>
      </c>
      <c r="X24" s="51">
        <f t="shared" si="2"/>
        <v>125</v>
      </c>
      <c r="Y24" s="73">
        <v>10</v>
      </c>
      <c r="Z24" s="31"/>
      <c r="AA24" s="67"/>
    </row>
    <row r="25" spans="1:27" s="37" customFormat="1" ht="25.5">
      <c r="A25" s="31">
        <v>203</v>
      </c>
      <c r="B25" s="12" t="s">
        <v>47</v>
      </c>
      <c r="C25" s="43">
        <v>1549</v>
      </c>
      <c r="D25" s="43" t="s">
        <v>104</v>
      </c>
      <c r="E25" s="40">
        <v>0.4375</v>
      </c>
      <c r="F25" s="40">
        <v>0.5618055555555556</v>
      </c>
      <c r="G25" s="40">
        <v>0.001388888888888889</v>
      </c>
      <c r="H25" s="32">
        <f t="shared" si="0"/>
        <v>0.12291666666666667</v>
      </c>
      <c r="I25" s="31"/>
      <c r="J25" s="31">
        <v>-2</v>
      </c>
      <c r="K25" s="31">
        <v>8</v>
      </c>
      <c r="L25" s="31">
        <v>0</v>
      </c>
      <c r="M25" s="31">
        <v>20</v>
      </c>
      <c r="N25" s="31">
        <v>10</v>
      </c>
      <c r="O25" s="31">
        <v>20</v>
      </c>
      <c r="P25" s="31">
        <v>5</v>
      </c>
      <c r="Q25" s="31">
        <v>0</v>
      </c>
      <c r="R25" s="31">
        <v>5.5</v>
      </c>
      <c r="S25" s="31">
        <v>20</v>
      </c>
      <c r="T25" s="31">
        <v>12</v>
      </c>
      <c r="U25" s="31">
        <v>5</v>
      </c>
      <c r="V25" s="31">
        <v>15</v>
      </c>
      <c r="W25" s="50">
        <f t="shared" si="1"/>
        <v>118.5</v>
      </c>
      <c r="X25" s="51">
        <f t="shared" si="2"/>
        <v>118.5</v>
      </c>
      <c r="Y25" s="43" t="s">
        <v>112</v>
      </c>
      <c r="Z25" s="31"/>
      <c r="AA25" s="67"/>
    </row>
    <row r="26" spans="1:27" s="37" customFormat="1" ht="25.5">
      <c r="A26" s="31">
        <v>212</v>
      </c>
      <c r="B26" s="12"/>
      <c r="C26" s="43" t="s">
        <v>79</v>
      </c>
      <c r="D26" s="43" t="s">
        <v>80</v>
      </c>
      <c r="E26" s="40">
        <v>0.5069444444444444</v>
      </c>
      <c r="F26" s="40">
        <v>0.6180555555555556</v>
      </c>
      <c r="G26" s="40">
        <v>0.012499999999999999</v>
      </c>
      <c r="H26" s="32">
        <f t="shared" si="0"/>
        <v>0.09861111111111116</v>
      </c>
      <c r="I26" s="31">
        <v>-11</v>
      </c>
      <c r="J26" s="31"/>
      <c r="K26" s="31">
        <v>12</v>
      </c>
      <c r="L26" s="31">
        <v>9</v>
      </c>
      <c r="M26" s="31">
        <v>20</v>
      </c>
      <c r="N26" s="31">
        <v>10</v>
      </c>
      <c r="O26" s="31">
        <v>20</v>
      </c>
      <c r="P26" s="31">
        <v>10</v>
      </c>
      <c r="Q26" s="31">
        <v>10</v>
      </c>
      <c r="R26" s="31">
        <v>9</v>
      </c>
      <c r="S26" s="31">
        <v>0</v>
      </c>
      <c r="T26" s="31">
        <v>0</v>
      </c>
      <c r="U26" s="31">
        <v>10</v>
      </c>
      <c r="V26" s="31">
        <v>15</v>
      </c>
      <c r="W26" s="50">
        <f t="shared" si="1"/>
        <v>125</v>
      </c>
      <c r="X26" s="51">
        <f t="shared" si="2"/>
        <v>114</v>
      </c>
      <c r="Y26" s="36" t="s">
        <v>118</v>
      </c>
      <c r="Z26" s="36"/>
      <c r="AA26" s="67"/>
    </row>
    <row r="27" spans="1:27" s="37" customFormat="1" ht="25.5">
      <c r="A27" s="31">
        <v>202</v>
      </c>
      <c r="B27" s="12" t="s">
        <v>48</v>
      </c>
      <c r="C27" s="43">
        <v>827</v>
      </c>
      <c r="D27" s="43" t="s">
        <v>108</v>
      </c>
      <c r="E27" s="40">
        <v>0.4305555555555556</v>
      </c>
      <c r="F27" s="40">
        <v>0.5319444444444444</v>
      </c>
      <c r="G27" s="40">
        <v>0.004861111111111111</v>
      </c>
      <c r="H27" s="32">
        <f t="shared" si="0"/>
        <v>0.09652777777777775</v>
      </c>
      <c r="I27" s="31">
        <v>-10</v>
      </c>
      <c r="J27" s="31"/>
      <c r="K27" s="31">
        <v>8</v>
      </c>
      <c r="L27" s="31">
        <v>2</v>
      </c>
      <c r="M27" s="31">
        <v>14</v>
      </c>
      <c r="N27" s="31">
        <v>10</v>
      </c>
      <c r="O27" s="31">
        <v>0</v>
      </c>
      <c r="P27" s="31">
        <v>10</v>
      </c>
      <c r="Q27" s="31">
        <v>10</v>
      </c>
      <c r="R27" s="31">
        <v>8.5</v>
      </c>
      <c r="S27" s="31">
        <v>20</v>
      </c>
      <c r="T27" s="31">
        <v>0</v>
      </c>
      <c r="U27" s="31">
        <v>10</v>
      </c>
      <c r="V27" s="31">
        <v>15</v>
      </c>
      <c r="W27" s="50">
        <f t="shared" si="1"/>
        <v>107.5</v>
      </c>
      <c r="X27" s="51">
        <f t="shared" si="2"/>
        <v>97.5</v>
      </c>
      <c r="Y27" s="43">
        <v>11</v>
      </c>
      <c r="Z27" s="31"/>
      <c r="AA27" s="67"/>
    </row>
    <row r="28" spans="1:27" s="37" customFormat="1" ht="25.5">
      <c r="A28" s="31">
        <v>219</v>
      </c>
      <c r="B28" s="12" t="s">
        <v>47</v>
      </c>
      <c r="C28" s="43">
        <v>1192</v>
      </c>
      <c r="D28" s="43" t="s">
        <v>63</v>
      </c>
      <c r="E28" s="40">
        <v>0.5625</v>
      </c>
      <c r="F28" s="40">
        <v>0.6729166666666666</v>
      </c>
      <c r="G28" s="40">
        <v>0.013888888888888888</v>
      </c>
      <c r="H28" s="32">
        <f t="shared" si="0"/>
        <v>0.09652777777777771</v>
      </c>
      <c r="I28" s="31">
        <v>-10</v>
      </c>
      <c r="J28" s="31">
        <v>-1</v>
      </c>
      <c r="K28" s="31">
        <v>8</v>
      </c>
      <c r="L28" s="31">
        <v>0</v>
      </c>
      <c r="M28" s="31">
        <v>17</v>
      </c>
      <c r="N28" s="31">
        <v>5</v>
      </c>
      <c r="O28" s="31">
        <v>10</v>
      </c>
      <c r="P28" s="31">
        <v>10</v>
      </c>
      <c r="Q28" s="31">
        <v>10</v>
      </c>
      <c r="R28" s="31">
        <v>5.5</v>
      </c>
      <c r="S28" s="31">
        <v>20</v>
      </c>
      <c r="T28" s="31">
        <v>0</v>
      </c>
      <c r="U28" s="31">
        <v>5</v>
      </c>
      <c r="V28" s="31">
        <v>15</v>
      </c>
      <c r="W28" s="50">
        <f t="shared" si="1"/>
        <v>104.5</v>
      </c>
      <c r="X28" s="51">
        <f t="shared" si="2"/>
        <v>94.5</v>
      </c>
      <c r="Y28" s="36">
        <v>12</v>
      </c>
      <c r="Z28" s="36"/>
      <c r="AA28" s="67"/>
    </row>
    <row r="29" spans="1:27" s="37" customFormat="1" ht="25.5">
      <c r="A29" s="31">
        <v>208</v>
      </c>
      <c r="B29" s="12" t="s">
        <v>47</v>
      </c>
      <c r="C29" s="43">
        <v>1918</v>
      </c>
      <c r="D29" s="43" t="s">
        <v>83</v>
      </c>
      <c r="E29" s="40">
        <v>0.5</v>
      </c>
      <c r="F29" s="40">
        <v>0.6256944444444444</v>
      </c>
      <c r="G29" s="70">
        <v>0.001388888888888889</v>
      </c>
      <c r="H29" s="32">
        <f t="shared" si="0"/>
        <v>0.12430555555555556</v>
      </c>
      <c r="I29" s="31"/>
      <c r="J29" s="31"/>
      <c r="K29" s="31">
        <v>6</v>
      </c>
      <c r="L29" s="31">
        <v>0</v>
      </c>
      <c r="M29" s="31">
        <v>5</v>
      </c>
      <c r="N29" s="31">
        <v>8</v>
      </c>
      <c r="O29" s="31">
        <v>20</v>
      </c>
      <c r="P29" s="31">
        <v>0</v>
      </c>
      <c r="Q29" s="31">
        <v>10</v>
      </c>
      <c r="R29" s="31">
        <v>8</v>
      </c>
      <c r="S29" s="31" t="s">
        <v>50</v>
      </c>
      <c r="T29" s="31" t="s">
        <v>50</v>
      </c>
      <c r="U29" s="31">
        <v>5</v>
      </c>
      <c r="V29" s="31" t="s">
        <v>50</v>
      </c>
      <c r="W29" s="50">
        <f t="shared" si="1"/>
        <v>62</v>
      </c>
      <c r="X29" s="51">
        <f t="shared" si="2"/>
        <v>62</v>
      </c>
      <c r="Y29" s="43" t="s">
        <v>112</v>
      </c>
      <c r="Z29" s="36"/>
      <c r="AA29" s="67"/>
    </row>
    <row r="30" spans="1:27" s="37" customFormat="1" ht="25.5">
      <c r="A30" s="31">
        <v>207</v>
      </c>
      <c r="B30" s="12" t="s">
        <v>48</v>
      </c>
      <c r="C30" s="71">
        <v>1399</v>
      </c>
      <c r="D30" s="43" t="s">
        <v>96</v>
      </c>
      <c r="E30" s="40">
        <v>0.46527777777777773</v>
      </c>
      <c r="F30" s="40">
        <v>0.5708333333333333</v>
      </c>
      <c r="G30" s="40">
        <v>0.0020833333333333333</v>
      </c>
      <c r="H30" s="32">
        <f t="shared" si="0"/>
        <v>0.10347222222222223</v>
      </c>
      <c r="I30" s="31">
        <v>-15</v>
      </c>
      <c r="J30" s="31"/>
      <c r="K30" s="31">
        <v>12</v>
      </c>
      <c r="L30" s="31">
        <v>1</v>
      </c>
      <c r="M30" s="31">
        <v>4</v>
      </c>
      <c r="N30" s="31">
        <v>5</v>
      </c>
      <c r="O30" s="31">
        <v>10</v>
      </c>
      <c r="P30" s="31">
        <v>5</v>
      </c>
      <c r="Q30" s="31">
        <v>10</v>
      </c>
      <c r="R30" s="31">
        <v>4</v>
      </c>
      <c r="S30" s="69" t="s">
        <v>50</v>
      </c>
      <c r="T30" s="69" t="s">
        <v>50</v>
      </c>
      <c r="U30" s="31">
        <v>10</v>
      </c>
      <c r="V30" s="31">
        <v>15</v>
      </c>
      <c r="W30" s="50">
        <f t="shared" si="1"/>
        <v>76</v>
      </c>
      <c r="X30" s="51">
        <f t="shared" si="2"/>
        <v>61</v>
      </c>
      <c r="Y30" s="43" t="s">
        <v>119</v>
      </c>
      <c r="Z30" s="36"/>
      <c r="AA30" s="67"/>
    </row>
    <row r="31" spans="2:27" s="13" customFormat="1" ht="15" customHeight="1">
      <c r="B31" s="14"/>
      <c r="C31" s="14"/>
      <c r="D31" s="14"/>
      <c r="I31" s="15"/>
      <c r="J31" s="15"/>
      <c r="K31" s="15"/>
      <c r="V31" s="15"/>
      <c r="AA31" s="16"/>
    </row>
    <row r="32" spans="2:27" s="13" customFormat="1" ht="15" customHeight="1">
      <c r="B32" s="14"/>
      <c r="C32" s="14"/>
      <c r="D32" s="14"/>
      <c r="I32" s="15"/>
      <c r="J32" s="15"/>
      <c r="K32" s="15"/>
      <c r="V32" s="15"/>
      <c r="AA32" s="16"/>
    </row>
    <row r="33" spans="2:27" s="13" customFormat="1" ht="12.75">
      <c r="B33" s="14" t="s">
        <v>35</v>
      </c>
      <c r="C33" s="14"/>
      <c r="D33" s="14"/>
      <c r="E33" s="14"/>
      <c r="I33" s="13" t="s">
        <v>39</v>
      </c>
      <c r="J33" s="15"/>
      <c r="W33" s="15"/>
      <c r="AA33" s="16"/>
    </row>
    <row r="34" spans="2:27" s="13" customFormat="1" ht="12.75">
      <c r="B34" s="14"/>
      <c r="C34" s="14"/>
      <c r="D34" s="14"/>
      <c r="E34" s="14"/>
      <c r="J34" s="15"/>
      <c r="W34" s="15"/>
      <c r="AA34" s="16"/>
    </row>
    <row r="35" spans="2:27" s="13" customFormat="1" ht="12.75">
      <c r="B35" s="14" t="s">
        <v>36</v>
      </c>
      <c r="C35" s="14"/>
      <c r="D35" s="14"/>
      <c r="E35" s="14"/>
      <c r="I35" s="13" t="s">
        <v>37</v>
      </c>
      <c r="J35" s="15"/>
      <c r="W35" s="15"/>
      <c r="AA35" s="16"/>
    </row>
    <row r="36" spans="2:27" s="13" customFormat="1" ht="24.75" customHeight="1">
      <c r="B36" s="14"/>
      <c r="C36" s="14"/>
      <c r="D36" s="14"/>
      <c r="I36" s="15"/>
      <c r="J36" s="15"/>
      <c r="K36" s="15"/>
      <c r="V36" s="15"/>
      <c r="AA36" s="16"/>
    </row>
  </sheetData>
  <sheetProtection/>
  <mergeCells count="9">
    <mergeCell ref="B7:C7"/>
    <mergeCell ref="A9:C9"/>
    <mergeCell ref="A10:C10"/>
    <mergeCell ref="B8:AA8"/>
    <mergeCell ref="B1:Y1"/>
    <mergeCell ref="B3:Y3"/>
    <mergeCell ref="B4:Y4"/>
    <mergeCell ref="B6:C6"/>
    <mergeCell ref="B5:Y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showGridLines="0" tabSelected="1" zoomScalePageLayoutView="0" workbookViewId="0" topLeftCell="A1">
      <pane xSplit="8" ySplit="1" topLeftCell="I8" activePane="bottomRight" state="frozen"/>
      <selection pane="topLeft" activeCell="A1" sqref="A1"/>
      <selection pane="topRight" activeCell="L1" sqref="L1"/>
      <selection pane="bottomLeft" activeCell="A2" sqref="A2"/>
      <selection pane="bottomRight" activeCell="W14" sqref="W14"/>
    </sheetView>
  </sheetViews>
  <sheetFormatPr defaultColWidth="9.00390625" defaultRowHeight="12.75"/>
  <cols>
    <col min="1" max="1" width="4.00390625" style="0" bestFit="1" customWidth="1"/>
    <col min="2" max="2" width="21.00390625" style="3" customWidth="1"/>
    <col min="3" max="3" width="12.00390625" style="3" customWidth="1"/>
    <col min="4" max="4" width="19.25390625" style="3" customWidth="1"/>
    <col min="5" max="6" width="8.125" style="0" bestFit="1" customWidth="1"/>
    <col min="7" max="7" width="8.125" style="0" customWidth="1"/>
    <col min="8" max="8" width="9.75390625" style="0" customWidth="1"/>
    <col min="9" max="9" width="5.375" style="0" customWidth="1"/>
    <col min="10" max="10" width="5.00390625" style="0" bestFit="1" customWidth="1"/>
    <col min="11" max="12" width="3.25390625" style="0" bestFit="1" customWidth="1"/>
    <col min="13" max="13" width="5.75390625" style="0" bestFit="1" customWidth="1"/>
    <col min="14" max="15" width="3.25390625" style="0" customWidth="1"/>
    <col min="16" max="16" width="3.25390625" style="0" bestFit="1" customWidth="1"/>
    <col min="17" max="18" width="5.75390625" style="0" bestFit="1" customWidth="1"/>
    <col min="19" max="20" width="3.25390625" style="0" bestFit="1" customWidth="1"/>
    <col min="21" max="21" width="5.75390625" style="0" bestFit="1" customWidth="1"/>
    <col min="22" max="22" width="5.625" style="0" customWidth="1"/>
    <col min="23" max="23" width="11.25390625" style="1" bestFit="1" customWidth="1"/>
    <col min="24" max="24" width="9.375" style="17" bestFit="1" customWidth="1"/>
    <col min="25" max="25" width="0.37109375" style="17" hidden="1" customWidth="1"/>
  </cols>
  <sheetData>
    <row r="1" spans="2:25" ht="23.25">
      <c r="B1" s="75" t="s">
        <v>52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61"/>
    </row>
    <row r="2" spans="2:25" ht="8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62"/>
    </row>
    <row r="3" spans="2:25" s="2" customFormat="1" ht="18.75">
      <c r="B3" s="74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63"/>
    </row>
    <row r="4" spans="2:25" s="2" customFormat="1" ht="18.75">
      <c r="B4" s="74" t="s">
        <v>23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63"/>
    </row>
    <row r="5" spans="2:25" s="2" customFormat="1" ht="18.75">
      <c r="B5" s="79">
        <v>40800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63"/>
    </row>
    <row r="6" spans="2:25" s="2" customFormat="1" ht="18.75">
      <c r="B6" s="77" t="s">
        <v>25</v>
      </c>
      <c r="C6" s="78"/>
      <c r="D6" s="10">
        <v>0.09375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63"/>
    </row>
    <row r="7" spans="2:25" s="2" customFormat="1" ht="18.75">
      <c r="B7" s="77" t="s">
        <v>26</v>
      </c>
      <c r="C7" s="78"/>
      <c r="D7" s="10">
        <v>0.07291666666666667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63"/>
    </row>
    <row r="8" spans="2:25" ht="12.75"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2"/>
      <c r="W8" s="81"/>
      <c r="X8" s="81"/>
      <c r="Y8" s="81"/>
    </row>
    <row r="9" spans="1:25" s="24" customFormat="1" ht="12.75">
      <c r="A9" s="83"/>
      <c r="B9" s="83"/>
      <c r="C9" s="83"/>
      <c r="J9" s="29" t="s">
        <v>30</v>
      </c>
      <c r="K9" s="21" t="s">
        <v>33</v>
      </c>
      <c r="L9" s="21">
        <v>23</v>
      </c>
      <c r="M9" s="21">
        <v>89</v>
      </c>
      <c r="N9" s="21">
        <v>89</v>
      </c>
      <c r="O9" s="21">
        <v>89</v>
      </c>
      <c r="P9" s="21">
        <v>89</v>
      </c>
      <c r="Q9" s="21">
        <v>31</v>
      </c>
      <c r="R9" s="21">
        <v>31</v>
      </c>
      <c r="S9" s="21" t="s">
        <v>34</v>
      </c>
      <c r="T9" s="21" t="s">
        <v>34</v>
      </c>
      <c r="U9" s="21"/>
      <c r="V9" s="23"/>
      <c r="W9" s="23"/>
      <c r="X9" s="23"/>
      <c r="Y9" s="65"/>
    </row>
    <row r="10" spans="1:25" s="24" customFormat="1" ht="12.75">
      <c r="A10" s="83"/>
      <c r="B10" s="83"/>
      <c r="C10" s="83"/>
      <c r="J10" s="29" t="s">
        <v>0</v>
      </c>
      <c r="K10" s="21">
        <v>1</v>
      </c>
      <c r="L10" s="21">
        <v>2</v>
      </c>
      <c r="M10" s="21">
        <v>3</v>
      </c>
      <c r="N10" s="21">
        <v>4</v>
      </c>
      <c r="O10" s="21">
        <v>5</v>
      </c>
      <c r="P10" s="21">
        <v>6</v>
      </c>
      <c r="Q10" s="21">
        <v>7</v>
      </c>
      <c r="R10" s="21">
        <v>8</v>
      </c>
      <c r="S10" s="21">
        <v>9</v>
      </c>
      <c r="T10" s="21">
        <v>10</v>
      </c>
      <c r="U10" s="21"/>
      <c r="V10" s="27"/>
      <c r="W10" s="27"/>
      <c r="X10" s="27"/>
      <c r="Y10" s="65"/>
    </row>
    <row r="11" spans="1:25" s="57" customFormat="1" ht="146.25" customHeight="1">
      <c r="A11" s="53" t="s">
        <v>24</v>
      </c>
      <c r="B11" s="36" t="s">
        <v>17</v>
      </c>
      <c r="C11" s="53" t="s">
        <v>18</v>
      </c>
      <c r="D11" s="53" t="s">
        <v>40</v>
      </c>
      <c r="E11" s="12" t="s">
        <v>11</v>
      </c>
      <c r="F11" s="12" t="s">
        <v>12</v>
      </c>
      <c r="G11" s="12" t="s">
        <v>27</v>
      </c>
      <c r="H11" s="43" t="s">
        <v>13</v>
      </c>
      <c r="I11" s="48" t="s">
        <v>14</v>
      </c>
      <c r="J11" s="48" t="s">
        <v>29</v>
      </c>
      <c r="K11" s="48" t="s">
        <v>41</v>
      </c>
      <c r="L11" s="48" t="s">
        <v>46</v>
      </c>
      <c r="M11" s="48" t="s">
        <v>28</v>
      </c>
      <c r="N11" s="48" t="s">
        <v>7</v>
      </c>
      <c r="O11" s="48" t="s">
        <v>8</v>
      </c>
      <c r="P11" s="48" t="s">
        <v>42</v>
      </c>
      <c r="Q11" s="48" t="s">
        <v>22</v>
      </c>
      <c r="R11" s="48" t="s">
        <v>21</v>
      </c>
      <c r="S11" s="48" t="s">
        <v>3</v>
      </c>
      <c r="T11" s="48" t="s">
        <v>32</v>
      </c>
      <c r="U11" s="48" t="s">
        <v>15</v>
      </c>
      <c r="V11" s="54" t="s">
        <v>16</v>
      </c>
      <c r="W11" s="55" t="s">
        <v>2</v>
      </c>
      <c r="X11" s="56" t="s">
        <v>38</v>
      </c>
      <c r="Y11" s="68"/>
    </row>
    <row r="12" spans="1:25" s="37" customFormat="1" ht="25.5">
      <c r="A12" s="31">
        <v>312</v>
      </c>
      <c r="B12" s="12"/>
      <c r="C12" s="43" t="s">
        <v>79</v>
      </c>
      <c r="D12" s="43" t="s">
        <v>81</v>
      </c>
      <c r="E12" s="40">
        <v>0.5069444444444444</v>
      </c>
      <c r="F12" s="41">
        <v>0.5777777777777778</v>
      </c>
      <c r="G12" s="40">
        <v>0.0006944444444444445</v>
      </c>
      <c r="H12" s="32">
        <f aca="true" t="shared" si="0" ref="H12:H31">F12-E12-G12</f>
        <v>0.07013888888888897</v>
      </c>
      <c r="I12" s="31"/>
      <c r="J12" s="31"/>
      <c r="K12" s="31">
        <v>12</v>
      </c>
      <c r="L12" s="31">
        <v>5.5</v>
      </c>
      <c r="M12" s="31">
        <v>20</v>
      </c>
      <c r="N12" s="31">
        <v>10</v>
      </c>
      <c r="O12" s="31">
        <v>10</v>
      </c>
      <c r="P12" s="31">
        <v>12</v>
      </c>
      <c r="Q12" s="31">
        <v>20</v>
      </c>
      <c r="R12" s="31">
        <v>6</v>
      </c>
      <c r="S12" s="31">
        <v>5</v>
      </c>
      <c r="T12" s="31">
        <v>15</v>
      </c>
      <c r="U12" s="50">
        <f aca="true" t="shared" si="1" ref="U12:U31">SUM(J12:T12)</f>
        <v>115.5</v>
      </c>
      <c r="V12" s="58">
        <f aca="true" t="shared" si="2" ref="V12:V31">U12+I12</f>
        <v>115.5</v>
      </c>
      <c r="W12" s="36" t="s">
        <v>114</v>
      </c>
      <c r="X12" s="36"/>
      <c r="Y12" s="67"/>
    </row>
    <row r="13" spans="1:25" s="37" customFormat="1" ht="25.5">
      <c r="A13" s="31">
        <v>305</v>
      </c>
      <c r="B13" s="12" t="s">
        <v>48</v>
      </c>
      <c r="C13" s="43">
        <v>1057</v>
      </c>
      <c r="D13" s="43" t="s">
        <v>88</v>
      </c>
      <c r="E13" s="40">
        <v>0.4861111111111111</v>
      </c>
      <c r="F13" s="41">
        <v>0.6145833333333334</v>
      </c>
      <c r="G13" s="40">
        <v>0.006944444444444444</v>
      </c>
      <c r="H13" s="32">
        <f t="shared" si="0"/>
        <v>0.12152777777777782</v>
      </c>
      <c r="I13" s="31"/>
      <c r="J13" s="31">
        <v>-1</v>
      </c>
      <c r="K13" s="31">
        <v>10</v>
      </c>
      <c r="L13" s="31">
        <v>4.5</v>
      </c>
      <c r="M13" s="31">
        <v>20</v>
      </c>
      <c r="N13" s="31">
        <v>10</v>
      </c>
      <c r="O13" s="31">
        <v>10</v>
      </c>
      <c r="P13" s="31">
        <v>10.5</v>
      </c>
      <c r="Q13" s="31">
        <v>20</v>
      </c>
      <c r="R13" s="31">
        <v>5</v>
      </c>
      <c r="S13" s="31">
        <v>10</v>
      </c>
      <c r="T13" s="31">
        <v>15</v>
      </c>
      <c r="U13" s="50">
        <f t="shared" si="1"/>
        <v>114</v>
      </c>
      <c r="V13" s="58">
        <f t="shared" si="2"/>
        <v>114</v>
      </c>
      <c r="W13" s="43" t="s">
        <v>112</v>
      </c>
      <c r="X13" s="36"/>
      <c r="Y13" s="67"/>
    </row>
    <row r="14" spans="1:25" s="37" customFormat="1" ht="25.5">
      <c r="A14" s="31">
        <v>302</v>
      </c>
      <c r="B14" s="12" t="s">
        <v>47</v>
      </c>
      <c r="C14" s="43">
        <v>1489</v>
      </c>
      <c r="D14" s="43" t="s">
        <v>105</v>
      </c>
      <c r="E14" s="40">
        <v>0.4375</v>
      </c>
      <c r="F14" s="41">
        <v>0.5402777777777777</v>
      </c>
      <c r="G14" s="70">
        <v>0.001388888888888889</v>
      </c>
      <c r="H14" s="32">
        <f t="shared" si="0"/>
        <v>0.10138888888888886</v>
      </c>
      <c r="I14" s="31"/>
      <c r="J14" s="31"/>
      <c r="K14" s="31">
        <v>8</v>
      </c>
      <c r="L14" s="31">
        <v>5</v>
      </c>
      <c r="M14" s="31">
        <v>20</v>
      </c>
      <c r="N14" s="31">
        <v>5</v>
      </c>
      <c r="O14" s="31">
        <v>10</v>
      </c>
      <c r="P14" s="31">
        <v>11</v>
      </c>
      <c r="Q14" s="31">
        <v>20</v>
      </c>
      <c r="R14" s="31">
        <v>0</v>
      </c>
      <c r="S14" s="31">
        <v>10</v>
      </c>
      <c r="T14" s="31">
        <v>15</v>
      </c>
      <c r="U14" s="50">
        <f t="shared" si="1"/>
        <v>104</v>
      </c>
      <c r="V14" s="58">
        <f t="shared" si="2"/>
        <v>104</v>
      </c>
      <c r="W14" s="43" t="s">
        <v>112</v>
      </c>
      <c r="X14" s="36"/>
      <c r="Y14" s="67"/>
    </row>
    <row r="15" spans="1:25" s="37" customFormat="1" ht="25.5">
      <c r="A15" s="31">
        <v>318</v>
      </c>
      <c r="B15" s="12" t="s">
        <v>49</v>
      </c>
      <c r="C15" s="43">
        <v>1387</v>
      </c>
      <c r="D15" s="43" t="s">
        <v>56</v>
      </c>
      <c r="E15" s="40">
        <v>0.5555555555555556</v>
      </c>
      <c r="F15" s="72">
        <v>0.6472222222222223</v>
      </c>
      <c r="G15" s="40">
        <v>0.011111111111111112</v>
      </c>
      <c r="H15" s="32">
        <f t="shared" si="0"/>
        <v>0.08055555555555556</v>
      </c>
      <c r="I15" s="31">
        <v>-6</v>
      </c>
      <c r="J15" s="31"/>
      <c r="K15" s="31">
        <v>6</v>
      </c>
      <c r="L15" s="31">
        <v>1</v>
      </c>
      <c r="M15" s="31">
        <v>20</v>
      </c>
      <c r="N15" s="31">
        <v>10</v>
      </c>
      <c r="O15" s="31">
        <v>10</v>
      </c>
      <c r="P15" s="31">
        <v>12</v>
      </c>
      <c r="Q15" s="31">
        <v>20</v>
      </c>
      <c r="R15" s="31">
        <v>5</v>
      </c>
      <c r="S15" s="31">
        <v>10</v>
      </c>
      <c r="T15" s="31">
        <v>15</v>
      </c>
      <c r="U15" s="50">
        <f t="shared" si="1"/>
        <v>109</v>
      </c>
      <c r="V15" s="58">
        <f t="shared" si="2"/>
        <v>103</v>
      </c>
      <c r="W15" s="36">
        <v>1</v>
      </c>
      <c r="X15" s="36"/>
      <c r="Y15" s="67"/>
    </row>
    <row r="16" spans="1:25" s="37" customFormat="1" ht="51">
      <c r="A16" s="31">
        <v>315</v>
      </c>
      <c r="B16" s="12" t="s">
        <v>48</v>
      </c>
      <c r="C16" s="43">
        <v>1286</v>
      </c>
      <c r="D16" s="43" t="s">
        <v>110</v>
      </c>
      <c r="E16" s="40">
        <v>0.5416666666666666</v>
      </c>
      <c r="F16" s="41">
        <v>0.6236111111111111</v>
      </c>
      <c r="G16" s="40">
        <v>0.016666666666666666</v>
      </c>
      <c r="H16" s="32">
        <f t="shared" si="0"/>
        <v>0.06527777777777782</v>
      </c>
      <c r="I16" s="31"/>
      <c r="J16" s="31"/>
      <c r="K16" s="31">
        <v>6</v>
      </c>
      <c r="L16" s="31">
        <v>0</v>
      </c>
      <c r="M16" s="31">
        <v>20</v>
      </c>
      <c r="N16" s="31">
        <v>10</v>
      </c>
      <c r="O16" s="31">
        <v>10</v>
      </c>
      <c r="P16" s="31">
        <v>8.5</v>
      </c>
      <c r="Q16" s="31">
        <v>20</v>
      </c>
      <c r="R16" s="31">
        <v>8</v>
      </c>
      <c r="S16" s="31">
        <v>5</v>
      </c>
      <c r="T16" s="31">
        <v>15</v>
      </c>
      <c r="U16" s="50">
        <f t="shared" si="1"/>
        <v>102.5</v>
      </c>
      <c r="V16" s="58">
        <f t="shared" si="2"/>
        <v>102.5</v>
      </c>
      <c r="W16" s="36">
        <v>2</v>
      </c>
      <c r="X16" s="36"/>
      <c r="Y16" s="67" t="s">
        <v>57</v>
      </c>
    </row>
    <row r="17" spans="1:25" s="37" customFormat="1" ht="25.5">
      <c r="A17" s="31">
        <v>319</v>
      </c>
      <c r="B17" s="12" t="s">
        <v>47</v>
      </c>
      <c r="C17" s="43">
        <v>1192</v>
      </c>
      <c r="D17" s="43" t="s">
        <v>62</v>
      </c>
      <c r="E17" s="40">
        <v>0.5625</v>
      </c>
      <c r="F17" s="41">
        <v>0.65625</v>
      </c>
      <c r="G17" s="40">
        <v>0.013888888888888888</v>
      </c>
      <c r="H17" s="32">
        <f t="shared" si="0"/>
        <v>0.0798611111111111</v>
      </c>
      <c r="I17" s="31">
        <v>-5</v>
      </c>
      <c r="J17" s="31"/>
      <c r="K17" s="31">
        <v>6</v>
      </c>
      <c r="L17" s="31">
        <v>0</v>
      </c>
      <c r="M17" s="31">
        <v>20</v>
      </c>
      <c r="N17" s="31">
        <v>10</v>
      </c>
      <c r="O17" s="31">
        <v>10</v>
      </c>
      <c r="P17" s="31">
        <v>8.5</v>
      </c>
      <c r="Q17" s="31">
        <v>20</v>
      </c>
      <c r="R17" s="31">
        <v>13</v>
      </c>
      <c r="S17" s="31">
        <v>5</v>
      </c>
      <c r="T17" s="31">
        <v>15</v>
      </c>
      <c r="U17" s="50">
        <f t="shared" si="1"/>
        <v>107.5</v>
      </c>
      <c r="V17" s="58">
        <f t="shared" si="2"/>
        <v>102.5</v>
      </c>
      <c r="W17" s="36">
        <v>3</v>
      </c>
      <c r="X17" s="36"/>
      <c r="Y17" s="67"/>
    </row>
    <row r="18" spans="1:25" s="37" customFormat="1" ht="25.5">
      <c r="A18" s="31">
        <v>306</v>
      </c>
      <c r="B18" s="12" t="s">
        <v>48</v>
      </c>
      <c r="C18" s="43">
        <v>1399</v>
      </c>
      <c r="D18" s="43" t="s">
        <v>95</v>
      </c>
      <c r="E18" s="40">
        <v>0.46527777777777773</v>
      </c>
      <c r="F18" s="41">
        <v>0.579861111111111</v>
      </c>
      <c r="G18" s="40">
        <v>0.005555555555555556</v>
      </c>
      <c r="H18" s="32">
        <f t="shared" si="0"/>
        <v>0.10902777777777777</v>
      </c>
      <c r="I18" s="31"/>
      <c r="J18" s="31">
        <v>-1</v>
      </c>
      <c r="K18" s="31">
        <v>4</v>
      </c>
      <c r="L18" s="31">
        <v>2.5</v>
      </c>
      <c r="M18" s="31">
        <v>20</v>
      </c>
      <c r="N18" s="31">
        <v>5</v>
      </c>
      <c r="O18" s="31">
        <v>10</v>
      </c>
      <c r="P18" s="31">
        <v>7.5</v>
      </c>
      <c r="Q18" s="31">
        <v>20</v>
      </c>
      <c r="R18" s="31">
        <v>13</v>
      </c>
      <c r="S18" s="31">
        <v>5</v>
      </c>
      <c r="T18" s="31">
        <v>15</v>
      </c>
      <c r="U18" s="50">
        <f t="shared" si="1"/>
        <v>101</v>
      </c>
      <c r="V18" s="58">
        <f t="shared" si="2"/>
        <v>101</v>
      </c>
      <c r="W18" s="43" t="s">
        <v>112</v>
      </c>
      <c r="X18" s="43" t="s">
        <v>113</v>
      </c>
      <c r="Y18" s="67"/>
    </row>
    <row r="19" spans="1:25" s="37" customFormat="1" ht="25.5">
      <c r="A19" s="31">
        <v>313</v>
      </c>
      <c r="B19" s="12" t="s">
        <v>47</v>
      </c>
      <c r="C19" s="43">
        <v>1944</v>
      </c>
      <c r="D19" s="43" t="s">
        <v>75</v>
      </c>
      <c r="E19" s="40">
        <v>0.5208333333333334</v>
      </c>
      <c r="F19" s="41">
        <v>0.6465277777777778</v>
      </c>
      <c r="G19" s="40">
        <v>0.020833333333333332</v>
      </c>
      <c r="H19" s="32">
        <f t="shared" si="0"/>
        <v>0.10486111111111111</v>
      </c>
      <c r="I19" s="31"/>
      <c r="J19" s="31"/>
      <c r="K19" s="31">
        <v>8</v>
      </c>
      <c r="L19" s="31">
        <v>2.5</v>
      </c>
      <c r="M19" s="31">
        <v>20</v>
      </c>
      <c r="N19" s="31">
        <v>10</v>
      </c>
      <c r="O19" s="31">
        <v>10</v>
      </c>
      <c r="P19" s="31">
        <v>10.5</v>
      </c>
      <c r="Q19" s="31">
        <v>20</v>
      </c>
      <c r="R19" s="31">
        <v>17</v>
      </c>
      <c r="S19" s="31" t="s">
        <v>50</v>
      </c>
      <c r="T19" s="31" t="s">
        <v>50</v>
      </c>
      <c r="U19" s="50">
        <f t="shared" si="1"/>
        <v>98</v>
      </c>
      <c r="V19" s="58">
        <f t="shared" si="2"/>
        <v>98</v>
      </c>
      <c r="W19" s="43" t="s">
        <v>112</v>
      </c>
      <c r="X19" s="36"/>
      <c r="Y19" s="67"/>
    </row>
    <row r="20" spans="1:25" s="37" customFormat="1" ht="25.5">
      <c r="A20" s="31">
        <v>304</v>
      </c>
      <c r="B20" s="12" t="s">
        <v>47</v>
      </c>
      <c r="C20" s="43">
        <v>1743</v>
      </c>
      <c r="D20" s="43" t="s">
        <v>99</v>
      </c>
      <c r="E20" s="40">
        <v>0.4583333333333333</v>
      </c>
      <c r="F20" s="41">
        <v>0.5722222222222222</v>
      </c>
      <c r="G20" s="40">
        <v>0.004861111111111111</v>
      </c>
      <c r="H20" s="32">
        <f t="shared" si="0"/>
        <v>0.10902777777777777</v>
      </c>
      <c r="I20" s="31"/>
      <c r="J20" s="31"/>
      <c r="K20" s="31">
        <v>8</v>
      </c>
      <c r="L20" s="31">
        <v>0</v>
      </c>
      <c r="M20" s="31">
        <v>20</v>
      </c>
      <c r="N20" s="31">
        <v>5</v>
      </c>
      <c r="O20" s="31">
        <v>10</v>
      </c>
      <c r="P20" s="31">
        <v>7</v>
      </c>
      <c r="Q20" s="31">
        <v>20</v>
      </c>
      <c r="R20" s="31">
        <v>2</v>
      </c>
      <c r="S20" s="31">
        <v>10</v>
      </c>
      <c r="T20" s="31">
        <v>15</v>
      </c>
      <c r="U20" s="50">
        <f t="shared" si="1"/>
        <v>97</v>
      </c>
      <c r="V20" s="58">
        <f t="shared" si="2"/>
        <v>97</v>
      </c>
      <c r="W20" s="43" t="s">
        <v>112</v>
      </c>
      <c r="X20" s="36"/>
      <c r="Y20" s="67"/>
    </row>
    <row r="21" spans="1:25" s="37" customFormat="1" ht="25.5">
      <c r="A21" s="31">
        <v>309</v>
      </c>
      <c r="B21" s="12" t="s">
        <v>48</v>
      </c>
      <c r="C21" s="43">
        <v>644</v>
      </c>
      <c r="D21" s="43" t="s">
        <v>54</v>
      </c>
      <c r="E21" s="40">
        <v>0.4930555555555556</v>
      </c>
      <c r="F21" s="41">
        <v>0.5944444444444444</v>
      </c>
      <c r="G21" s="40">
        <v>0.002777777777777778</v>
      </c>
      <c r="H21" s="32">
        <f t="shared" si="0"/>
        <v>0.09861111111111108</v>
      </c>
      <c r="I21" s="31"/>
      <c r="J21" s="31"/>
      <c r="K21" s="31">
        <v>4</v>
      </c>
      <c r="L21" s="31">
        <v>0</v>
      </c>
      <c r="M21" s="31">
        <v>20</v>
      </c>
      <c r="N21" s="31">
        <v>5</v>
      </c>
      <c r="O21" s="31">
        <v>10</v>
      </c>
      <c r="P21" s="31">
        <v>9</v>
      </c>
      <c r="Q21" s="31">
        <v>20</v>
      </c>
      <c r="R21" s="31">
        <v>9</v>
      </c>
      <c r="S21" s="31">
        <v>5</v>
      </c>
      <c r="T21" s="31">
        <v>15</v>
      </c>
      <c r="U21" s="50">
        <f t="shared" si="1"/>
        <v>97</v>
      </c>
      <c r="V21" s="58">
        <f t="shared" si="2"/>
        <v>97</v>
      </c>
      <c r="W21" s="43" t="s">
        <v>112</v>
      </c>
      <c r="X21" s="36"/>
      <c r="Y21" s="67"/>
    </row>
    <row r="22" spans="1:25" s="37" customFormat="1" ht="25.5">
      <c r="A22" s="31">
        <v>308</v>
      </c>
      <c r="B22" s="12" t="s">
        <v>49</v>
      </c>
      <c r="C22" s="43">
        <v>1985</v>
      </c>
      <c r="D22" s="43" t="s">
        <v>90</v>
      </c>
      <c r="E22" s="40">
        <v>0.4791666666666667</v>
      </c>
      <c r="F22" s="41">
        <v>0.5854166666666667</v>
      </c>
      <c r="G22" s="40">
        <v>0.0062499999999999995</v>
      </c>
      <c r="H22" s="32">
        <f t="shared" si="0"/>
        <v>0.1</v>
      </c>
      <c r="I22" s="31"/>
      <c r="J22" s="31">
        <v>-5</v>
      </c>
      <c r="K22" s="31">
        <v>2</v>
      </c>
      <c r="L22" s="31">
        <v>0</v>
      </c>
      <c r="M22" s="31">
        <v>20</v>
      </c>
      <c r="N22" s="31">
        <v>10</v>
      </c>
      <c r="O22" s="31">
        <v>10</v>
      </c>
      <c r="P22" s="31">
        <v>12</v>
      </c>
      <c r="Q22" s="31">
        <v>20</v>
      </c>
      <c r="R22" s="31">
        <v>2</v>
      </c>
      <c r="S22" s="31">
        <v>10</v>
      </c>
      <c r="T22" s="31">
        <v>15</v>
      </c>
      <c r="U22" s="50">
        <f t="shared" si="1"/>
        <v>96</v>
      </c>
      <c r="V22" s="58">
        <f t="shared" si="2"/>
        <v>96</v>
      </c>
      <c r="W22" s="43" t="s">
        <v>112</v>
      </c>
      <c r="X22" s="36"/>
      <c r="Y22" s="67"/>
    </row>
    <row r="23" spans="1:25" s="37" customFormat="1" ht="25.5">
      <c r="A23" s="31">
        <v>317</v>
      </c>
      <c r="B23" s="12" t="s">
        <v>47</v>
      </c>
      <c r="C23" s="43">
        <v>1538</v>
      </c>
      <c r="D23" s="43" t="s">
        <v>69</v>
      </c>
      <c r="E23" s="40">
        <v>0.5361111111111111</v>
      </c>
      <c r="F23" s="41">
        <v>0.6798611111111111</v>
      </c>
      <c r="G23" s="40">
        <v>0.005555555555555556</v>
      </c>
      <c r="H23" s="32">
        <f t="shared" si="0"/>
        <v>0.13819444444444448</v>
      </c>
      <c r="I23" s="31"/>
      <c r="J23" s="31">
        <v>-7</v>
      </c>
      <c r="K23" s="31">
        <v>6</v>
      </c>
      <c r="L23" s="31">
        <v>0</v>
      </c>
      <c r="M23" s="31">
        <v>20</v>
      </c>
      <c r="N23" s="31">
        <v>10</v>
      </c>
      <c r="O23" s="31">
        <v>10</v>
      </c>
      <c r="P23" s="31">
        <v>9.5</v>
      </c>
      <c r="Q23" s="31">
        <v>20</v>
      </c>
      <c r="R23" s="31">
        <v>0</v>
      </c>
      <c r="S23" s="31">
        <v>5</v>
      </c>
      <c r="T23" s="31">
        <v>15</v>
      </c>
      <c r="U23" s="50">
        <f t="shared" si="1"/>
        <v>88.5</v>
      </c>
      <c r="V23" s="58">
        <f t="shared" si="2"/>
        <v>88.5</v>
      </c>
      <c r="W23" s="43" t="s">
        <v>112</v>
      </c>
      <c r="X23" s="36"/>
      <c r="Y23" s="67"/>
    </row>
    <row r="24" spans="1:25" s="37" customFormat="1" ht="25.5">
      <c r="A24" s="31">
        <v>301</v>
      </c>
      <c r="B24" s="12" t="s">
        <v>47</v>
      </c>
      <c r="C24" s="43">
        <v>1339</v>
      </c>
      <c r="D24" s="43" t="s">
        <v>102</v>
      </c>
      <c r="E24" s="40">
        <v>0.4444444444444444</v>
      </c>
      <c r="F24" s="41">
        <v>0.5277777777777778</v>
      </c>
      <c r="G24" s="40">
        <v>0.002777777777777778</v>
      </c>
      <c r="H24" s="32">
        <f t="shared" si="0"/>
        <v>0.08055555555555559</v>
      </c>
      <c r="I24" s="31">
        <v>-6</v>
      </c>
      <c r="J24" s="31"/>
      <c r="K24" s="31">
        <v>6</v>
      </c>
      <c r="L24" s="31">
        <v>1.5</v>
      </c>
      <c r="M24" s="31">
        <v>20</v>
      </c>
      <c r="N24" s="31">
        <v>0</v>
      </c>
      <c r="O24" s="31">
        <v>10</v>
      </c>
      <c r="P24" s="31">
        <v>6</v>
      </c>
      <c r="Q24" s="31">
        <v>15</v>
      </c>
      <c r="R24" s="31">
        <v>0</v>
      </c>
      <c r="S24" s="31">
        <v>10</v>
      </c>
      <c r="T24" s="31">
        <v>15</v>
      </c>
      <c r="U24" s="50">
        <f t="shared" si="1"/>
        <v>83.5</v>
      </c>
      <c r="V24" s="58">
        <f t="shared" si="2"/>
        <v>77.5</v>
      </c>
      <c r="W24" s="36">
        <v>4</v>
      </c>
      <c r="X24" s="36"/>
      <c r="Y24" s="67"/>
    </row>
    <row r="25" spans="1:25" s="37" customFormat="1" ht="25.5">
      <c r="A25" s="31">
        <v>303</v>
      </c>
      <c r="B25" s="12" t="s">
        <v>48</v>
      </c>
      <c r="C25" s="43">
        <v>827</v>
      </c>
      <c r="D25" s="43" t="s">
        <v>109</v>
      </c>
      <c r="E25" s="40">
        <v>0.4305555555555556</v>
      </c>
      <c r="F25" s="41">
        <v>0.5604166666666667</v>
      </c>
      <c r="G25" s="40">
        <v>0.010416666666666666</v>
      </c>
      <c r="H25" s="32">
        <f t="shared" si="0"/>
        <v>0.11944444444444442</v>
      </c>
      <c r="I25" s="31"/>
      <c r="J25" s="31"/>
      <c r="K25" s="31">
        <v>6</v>
      </c>
      <c r="L25" s="31">
        <v>5.5</v>
      </c>
      <c r="M25" s="31">
        <v>10</v>
      </c>
      <c r="N25" s="31">
        <v>5</v>
      </c>
      <c r="O25" s="31">
        <v>10</v>
      </c>
      <c r="P25" s="31">
        <v>11</v>
      </c>
      <c r="Q25" s="31">
        <v>20</v>
      </c>
      <c r="R25" s="31">
        <v>3</v>
      </c>
      <c r="S25" s="31">
        <v>5</v>
      </c>
      <c r="T25" s="31" t="s">
        <v>50</v>
      </c>
      <c r="U25" s="50">
        <f t="shared" si="1"/>
        <v>75.5</v>
      </c>
      <c r="V25" s="58">
        <f t="shared" si="2"/>
        <v>75.5</v>
      </c>
      <c r="W25" s="43" t="s">
        <v>112</v>
      </c>
      <c r="X25" s="36"/>
      <c r="Y25" s="67"/>
    </row>
    <row r="26" spans="1:25" s="37" customFormat="1" ht="25.5">
      <c r="A26" s="31">
        <v>320</v>
      </c>
      <c r="B26" s="12" t="s">
        <v>47</v>
      </c>
      <c r="C26" s="43">
        <v>1062</v>
      </c>
      <c r="D26" s="43" t="s">
        <v>59</v>
      </c>
      <c r="E26" s="40">
        <v>0.5701388888888889</v>
      </c>
      <c r="F26" s="41">
        <v>0.6763888888888889</v>
      </c>
      <c r="G26" s="40">
        <v>0.013194444444444444</v>
      </c>
      <c r="H26" s="32">
        <f t="shared" si="0"/>
        <v>0.09305555555555563</v>
      </c>
      <c r="I26" s="31">
        <v>-15</v>
      </c>
      <c r="J26" s="31">
        <v>-2</v>
      </c>
      <c r="K26" s="31">
        <v>8</v>
      </c>
      <c r="L26" s="31">
        <v>2</v>
      </c>
      <c r="M26" s="31">
        <v>20</v>
      </c>
      <c r="N26" s="31">
        <v>0</v>
      </c>
      <c r="O26" s="31">
        <v>10</v>
      </c>
      <c r="P26" s="31">
        <v>12.5</v>
      </c>
      <c r="Q26" s="31">
        <v>20</v>
      </c>
      <c r="R26" s="31">
        <v>0</v>
      </c>
      <c r="S26" s="31">
        <v>5</v>
      </c>
      <c r="T26" s="31">
        <v>15</v>
      </c>
      <c r="U26" s="50">
        <f t="shared" si="1"/>
        <v>90.5</v>
      </c>
      <c r="V26" s="58">
        <f t="shared" si="2"/>
        <v>75.5</v>
      </c>
      <c r="W26" s="36">
        <v>5</v>
      </c>
      <c r="X26" s="36"/>
      <c r="Y26" s="67"/>
    </row>
    <row r="27" spans="1:25" s="37" customFormat="1" ht="25.5">
      <c r="A27" s="31">
        <v>311</v>
      </c>
      <c r="B27" s="12" t="s">
        <v>49</v>
      </c>
      <c r="C27" s="43">
        <v>2005</v>
      </c>
      <c r="D27" s="43" t="s">
        <v>78</v>
      </c>
      <c r="E27" s="40">
        <v>0.513888888888889</v>
      </c>
      <c r="F27" s="41">
        <v>0.6159722222222223</v>
      </c>
      <c r="G27" s="40">
        <v>0.011111111111111112</v>
      </c>
      <c r="H27" s="32">
        <f t="shared" si="0"/>
        <v>0.09097222222222219</v>
      </c>
      <c r="I27" s="31">
        <v>-13</v>
      </c>
      <c r="J27" s="31"/>
      <c r="K27" s="31">
        <v>8</v>
      </c>
      <c r="L27" s="31">
        <v>0</v>
      </c>
      <c r="M27" s="31">
        <v>20</v>
      </c>
      <c r="N27" s="31">
        <v>5</v>
      </c>
      <c r="O27" s="31">
        <v>10</v>
      </c>
      <c r="P27" s="31">
        <v>4.5</v>
      </c>
      <c r="Q27" s="31" t="s">
        <v>50</v>
      </c>
      <c r="R27" s="31" t="s">
        <v>50</v>
      </c>
      <c r="S27" s="31">
        <v>10</v>
      </c>
      <c r="T27" s="31">
        <v>15</v>
      </c>
      <c r="U27" s="50">
        <f t="shared" si="1"/>
        <v>72.5</v>
      </c>
      <c r="V27" s="58">
        <f t="shared" si="2"/>
        <v>59.5</v>
      </c>
      <c r="W27" s="36">
        <v>6</v>
      </c>
      <c r="X27" s="36"/>
      <c r="Y27" s="67"/>
    </row>
    <row r="28" spans="1:25" s="37" customFormat="1" ht="25.5">
      <c r="A28" s="31">
        <v>310</v>
      </c>
      <c r="B28" s="12" t="s">
        <v>48</v>
      </c>
      <c r="C28" s="43">
        <v>680</v>
      </c>
      <c r="D28" s="43" t="s">
        <v>93</v>
      </c>
      <c r="E28" s="40">
        <v>0.47222222222222227</v>
      </c>
      <c r="F28" s="41">
        <v>0.5888888888888889</v>
      </c>
      <c r="G28" s="40">
        <v>0.009027777777777779</v>
      </c>
      <c r="H28" s="32">
        <f t="shared" si="0"/>
        <v>0.10763888888888887</v>
      </c>
      <c r="I28" s="31"/>
      <c r="J28" s="31"/>
      <c r="K28" s="31">
        <v>10</v>
      </c>
      <c r="L28" s="31">
        <v>0</v>
      </c>
      <c r="M28" s="31">
        <v>20</v>
      </c>
      <c r="N28" s="31">
        <v>10</v>
      </c>
      <c r="O28" s="31">
        <v>10</v>
      </c>
      <c r="P28" s="31">
        <v>7</v>
      </c>
      <c r="Q28" s="31" t="s">
        <v>50</v>
      </c>
      <c r="R28" s="31" t="s">
        <v>50</v>
      </c>
      <c r="S28" s="31" t="s">
        <v>50</v>
      </c>
      <c r="T28" s="31" t="s">
        <v>50</v>
      </c>
      <c r="U28" s="50">
        <f t="shared" si="1"/>
        <v>57</v>
      </c>
      <c r="V28" s="58">
        <f t="shared" si="2"/>
        <v>57</v>
      </c>
      <c r="W28" s="43" t="s">
        <v>112</v>
      </c>
      <c r="X28" s="36"/>
      <c r="Y28" s="67"/>
    </row>
    <row r="29" spans="1:25" s="37" customFormat="1" ht="25.5">
      <c r="A29" s="31">
        <v>316</v>
      </c>
      <c r="B29" s="12" t="s">
        <v>47</v>
      </c>
      <c r="C29" s="43">
        <v>1191</v>
      </c>
      <c r="D29" s="43" t="s">
        <v>71</v>
      </c>
      <c r="E29" s="40">
        <v>0.5277777777777778</v>
      </c>
      <c r="F29" s="41">
        <v>0.6361111111111112</v>
      </c>
      <c r="G29" s="40">
        <v>0.002777777777777778</v>
      </c>
      <c r="H29" s="32">
        <f t="shared" si="0"/>
        <v>0.10555555555555561</v>
      </c>
      <c r="I29" s="31"/>
      <c r="J29" s="31">
        <v>-1</v>
      </c>
      <c r="K29" s="31">
        <v>4</v>
      </c>
      <c r="L29" s="31">
        <v>0</v>
      </c>
      <c r="M29" s="31">
        <v>0</v>
      </c>
      <c r="N29" s="31">
        <v>0</v>
      </c>
      <c r="O29" s="31">
        <v>10</v>
      </c>
      <c r="P29" s="31">
        <v>6</v>
      </c>
      <c r="Q29" s="31">
        <v>20</v>
      </c>
      <c r="R29" s="31">
        <v>0</v>
      </c>
      <c r="S29" s="31" t="s">
        <v>50</v>
      </c>
      <c r="T29" s="31">
        <v>15</v>
      </c>
      <c r="U29" s="50">
        <f t="shared" si="1"/>
        <v>54</v>
      </c>
      <c r="V29" s="58">
        <f t="shared" si="2"/>
        <v>54</v>
      </c>
      <c r="W29" s="43" t="s">
        <v>112</v>
      </c>
      <c r="X29" s="36"/>
      <c r="Y29" s="67"/>
    </row>
    <row r="30" spans="1:25" s="37" customFormat="1" ht="25.5">
      <c r="A30" s="31">
        <v>314</v>
      </c>
      <c r="B30" s="12" t="s">
        <v>48</v>
      </c>
      <c r="C30" s="43">
        <v>172</v>
      </c>
      <c r="D30" s="43" t="s">
        <v>55</v>
      </c>
      <c r="E30" s="40">
        <v>0.548611111111111</v>
      </c>
      <c r="F30" s="41">
        <v>0.6618055555555555</v>
      </c>
      <c r="G30" s="40">
        <v>0.008333333333333333</v>
      </c>
      <c r="H30" s="32">
        <f t="shared" si="0"/>
        <v>0.10486111111111115</v>
      </c>
      <c r="I30" s="31"/>
      <c r="J30" s="31"/>
      <c r="K30" s="31">
        <v>10</v>
      </c>
      <c r="L30" s="31">
        <v>0</v>
      </c>
      <c r="M30" s="31">
        <v>0</v>
      </c>
      <c r="N30" s="31">
        <v>5</v>
      </c>
      <c r="O30" s="31">
        <v>10</v>
      </c>
      <c r="P30" s="31">
        <v>11</v>
      </c>
      <c r="Q30" s="31" t="s">
        <v>50</v>
      </c>
      <c r="R30" s="31" t="s">
        <v>50</v>
      </c>
      <c r="S30" s="31">
        <v>10</v>
      </c>
      <c r="T30" s="31">
        <v>0</v>
      </c>
      <c r="U30" s="50">
        <f t="shared" si="1"/>
        <v>46</v>
      </c>
      <c r="V30" s="58">
        <f t="shared" si="2"/>
        <v>46</v>
      </c>
      <c r="W30" s="43" t="s">
        <v>112</v>
      </c>
      <c r="X30" s="36"/>
      <c r="Y30" s="67"/>
    </row>
    <row r="31" spans="1:25" s="37" customFormat="1" ht="25.5">
      <c r="A31" s="31">
        <v>307</v>
      </c>
      <c r="B31" s="12" t="s">
        <v>47</v>
      </c>
      <c r="C31" s="43">
        <v>1918</v>
      </c>
      <c r="D31" s="43" t="s">
        <v>53</v>
      </c>
      <c r="E31" s="40">
        <v>0.5</v>
      </c>
      <c r="F31" s="41">
        <v>0.6256944444444444</v>
      </c>
      <c r="G31" s="40">
        <v>0.005555555555555556</v>
      </c>
      <c r="H31" s="32">
        <f t="shared" si="0"/>
        <v>0.12013888888888889</v>
      </c>
      <c r="I31" s="31"/>
      <c r="J31" s="31"/>
      <c r="K31" s="31">
        <v>4</v>
      </c>
      <c r="L31" s="31">
        <v>0</v>
      </c>
      <c r="M31" s="31">
        <v>10</v>
      </c>
      <c r="N31" s="31">
        <v>5</v>
      </c>
      <c r="O31" s="31">
        <v>10</v>
      </c>
      <c r="P31" s="31">
        <v>10</v>
      </c>
      <c r="Q31" s="31" t="s">
        <v>50</v>
      </c>
      <c r="R31" s="31" t="s">
        <v>50</v>
      </c>
      <c r="S31" s="31">
        <v>5</v>
      </c>
      <c r="T31" s="31" t="s">
        <v>50</v>
      </c>
      <c r="U31" s="50">
        <f t="shared" si="1"/>
        <v>44</v>
      </c>
      <c r="V31" s="58">
        <f t="shared" si="2"/>
        <v>44</v>
      </c>
      <c r="W31" s="43" t="s">
        <v>112</v>
      </c>
      <c r="X31" s="36"/>
      <c r="Y31" s="67"/>
    </row>
    <row r="32" spans="1:25" s="11" customFormat="1" ht="24.75" customHeight="1">
      <c r="A32" s="13"/>
      <c r="B32" s="14"/>
      <c r="C32" s="14"/>
      <c r="D32" s="14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5"/>
      <c r="X32" s="16"/>
      <c r="Y32" s="16"/>
    </row>
    <row r="33" spans="2:25" s="13" customFormat="1" ht="12.75">
      <c r="B33" s="14" t="s">
        <v>35</v>
      </c>
      <c r="C33" s="14"/>
      <c r="D33" s="14"/>
      <c r="E33" s="14"/>
      <c r="I33" s="13" t="s">
        <v>39</v>
      </c>
      <c r="J33" s="15"/>
      <c r="W33" s="15"/>
      <c r="Y33" s="16"/>
    </row>
    <row r="34" spans="2:25" s="13" customFormat="1" ht="12.75">
      <c r="B34" s="14"/>
      <c r="C34" s="14"/>
      <c r="D34" s="14"/>
      <c r="E34" s="14"/>
      <c r="J34" s="15"/>
      <c r="W34" s="15"/>
      <c r="Y34" s="16"/>
    </row>
    <row r="35" spans="2:25" s="13" customFormat="1" ht="12.75">
      <c r="B35" s="14" t="s">
        <v>36</v>
      </c>
      <c r="C35" s="14"/>
      <c r="D35" s="14"/>
      <c r="E35" s="14"/>
      <c r="I35" s="13" t="s">
        <v>37</v>
      </c>
      <c r="J35" s="15"/>
      <c r="W35" s="15"/>
      <c r="Y35" s="16"/>
    </row>
    <row r="36" spans="2:25" s="13" customFormat="1" ht="12.75">
      <c r="B36" s="14"/>
      <c r="C36" s="14"/>
      <c r="D36" s="14"/>
      <c r="W36" s="15"/>
      <c r="X36" s="16"/>
      <c r="Y36" s="16"/>
    </row>
    <row r="37" spans="2:25" s="13" customFormat="1" ht="12.75">
      <c r="B37" s="14"/>
      <c r="C37" s="14"/>
      <c r="D37" s="14"/>
      <c r="W37" s="15"/>
      <c r="X37" s="16"/>
      <c r="Y37" s="16"/>
    </row>
    <row r="38" spans="2:25" s="13" customFormat="1" ht="12.75">
      <c r="B38" s="14"/>
      <c r="C38" s="14"/>
      <c r="D38" s="14"/>
      <c r="W38" s="15"/>
      <c r="X38" s="16"/>
      <c r="Y38" s="16"/>
    </row>
    <row r="39" spans="2:25" s="13" customFormat="1" ht="12.75">
      <c r="B39" s="14"/>
      <c r="C39" s="14"/>
      <c r="D39" s="14"/>
      <c r="W39" s="15"/>
      <c r="X39" s="16"/>
      <c r="Y39" s="16"/>
    </row>
    <row r="40" spans="2:25" s="13" customFormat="1" ht="12.75">
      <c r="B40" s="14"/>
      <c r="C40" s="14"/>
      <c r="D40" s="14"/>
      <c r="W40" s="15"/>
      <c r="X40" s="16"/>
      <c r="Y40" s="16"/>
    </row>
    <row r="41" spans="2:25" s="13" customFormat="1" ht="12.75">
      <c r="B41" s="14"/>
      <c r="C41" s="14"/>
      <c r="D41" s="14"/>
      <c r="W41" s="15"/>
      <c r="X41" s="16"/>
      <c r="Y41" s="16"/>
    </row>
    <row r="42" spans="2:25" s="13" customFormat="1" ht="12.75">
      <c r="B42" s="14"/>
      <c r="C42" s="14"/>
      <c r="D42" s="14"/>
      <c r="W42" s="15"/>
      <c r="X42" s="16"/>
      <c r="Y42" s="16"/>
    </row>
    <row r="43" spans="2:25" s="13" customFormat="1" ht="12.75">
      <c r="B43" s="14"/>
      <c r="C43" s="14"/>
      <c r="D43" s="14"/>
      <c r="W43" s="15"/>
      <c r="X43" s="16"/>
      <c r="Y43" s="16"/>
    </row>
    <row r="44" spans="2:25" s="13" customFormat="1" ht="12.75">
      <c r="B44" s="14"/>
      <c r="C44" s="14"/>
      <c r="D44" s="14"/>
      <c r="W44" s="15"/>
      <c r="X44" s="16"/>
      <c r="Y44" s="16"/>
    </row>
    <row r="45" spans="2:25" s="13" customFormat="1" ht="12.75">
      <c r="B45" s="14"/>
      <c r="C45" s="14"/>
      <c r="D45" s="14"/>
      <c r="W45" s="15"/>
      <c r="X45" s="16"/>
      <c r="Y45" s="16"/>
    </row>
    <row r="46" spans="2:25" s="13" customFormat="1" ht="12.75">
      <c r="B46" s="14"/>
      <c r="C46" s="14"/>
      <c r="D46" s="14"/>
      <c r="W46" s="15"/>
      <c r="X46" s="16"/>
      <c r="Y46" s="16"/>
    </row>
    <row r="47" spans="2:25" s="13" customFormat="1" ht="12.75">
      <c r="B47" s="14"/>
      <c r="C47" s="14"/>
      <c r="D47" s="14"/>
      <c r="W47" s="15"/>
      <c r="X47" s="16"/>
      <c r="Y47" s="16"/>
    </row>
    <row r="48" spans="2:25" s="13" customFormat="1" ht="12.75">
      <c r="B48" s="14"/>
      <c r="C48" s="14"/>
      <c r="D48" s="14"/>
      <c r="W48" s="15"/>
      <c r="X48" s="16"/>
      <c r="Y48" s="16"/>
    </row>
    <row r="49" spans="2:25" s="13" customFormat="1" ht="12.75">
      <c r="B49" s="14"/>
      <c r="C49" s="14"/>
      <c r="D49" s="14"/>
      <c r="W49" s="15"/>
      <c r="X49" s="16"/>
      <c r="Y49" s="16"/>
    </row>
    <row r="50" spans="2:25" s="13" customFormat="1" ht="12.75">
      <c r="B50" s="14"/>
      <c r="C50" s="14"/>
      <c r="D50" s="14"/>
      <c r="W50" s="15"/>
      <c r="X50" s="16"/>
      <c r="Y50" s="16"/>
    </row>
    <row r="51" spans="2:25" s="13" customFormat="1" ht="12.75">
      <c r="B51" s="14"/>
      <c r="C51" s="14"/>
      <c r="D51" s="14"/>
      <c r="W51" s="15"/>
      <c r="X51" s="16"/>
      <c r="Y51" s="16"/>
    </row>
    <row r="52" spans="2:25" s="13" customFormat="1" ht="12.75">
      <c r="B52" s="14"/>
      <c r="C52" s="14"/>
      <c r="D52" s="14"/>
      <c r="W52" s="15"/>
      <c r="X52" s="16"/>
      <c r="Y52" s="16"/>
    </row>
    <row r="53" spans="2:25" s="13" customFormat="1" ht="12.75">
      <c r="B53" s="14"/>
      <c r="C53" s="14"/>
      <c r="D53" s="14"/>
      <c r="W53" s="15"/>
      <c r="X53" s="16"/>
      <c r="Y53" s="16"/>
    </row>
    <row r="54" spans="2:25" s="13" customFormat="1" ht="12.75">
      <c r="B54" s="14"/>
      <c r="C54" s="14"/>
      <c r="D54" s="14"/>
      <c r="W54" s="15"/>
      <c r="X54" s="16"/>
      <c r="Y54" s="16"/>
    </row>
    <row r="55" spans="2:25" s="13" customFormat="1" ht="12.75">
      <c r="B55" s="14"/>
      <c r="C55" s="14"/>
      <c r="D55" s="14"/>
      <c r="W55" s="15"/>
      <c r="X55" s="16"/>
      <c r="Y55" s="16"/>
    </row>
    <row r="56" spans="2:25" s="13" customFormat="1" ht="12.75">
      <c r="B56" s="14"/>
      <c r="C56" s="14"/>
      <c r="D56" s="14"/>
      <c r="W56" s="15"/>
      <c r="X56" s="16"/>
      <c r="Y56" s="16"/>
    </row>
    <row r="57" spans="2:25" s="13" customFormat="1" ht="12.75">
      <c r="B57" s="14"/>
      <c r="C57" s="14"/>
      <c r="D57" s="14"/>
      <c r="W57" s="15"/>
      <c r="X57" s="16"/>
      <c r="Y57" s="16"/>
    </row>
    <row r="58" spans="2:25" s="13" customFormat="1" ht="12.75">
      <c r="B58" s="14"/>
      <c r="C58" s="14"/>
      <c r="D58" s="14"/>
      <c r="W58" s="15"/>
      <c r="X58" s="16"/>
      <c r="Y58" s="16"/>
    </row>
    <row r="59" spans="2:25" s="13" customFormat="1" ht="12.75">
      <c r="B59" s="14"/>
      <c r="C59" s="14"/>
      <c r="D59" s="14"/>
      <c r="W59" s="15"/>
      <c r="X59" s="16"/>
      <c r="Y59" s="16"/>
    </row>
    <row r="60" spans="2:25" s="13" customFormat="1" ht="12.75">
      <c r="B60" s="14"/>
      <c r="C60" s="14"/>
      <c r="D60" s="14"/>
      <c r="W60" s="15"/>
      <c r="X60" s="16"/>
      <c r="Y60" s="16"/>
    </row>
    <row r="61" spans="2:25" s="13" customFormat="1" ht="12.75">
      <c r="B61" s="14"/>
      <c r="C61" s="14"/>
      <c r="D61" s="14"/>
      <c r="W61" s="15"/>
      <c r="X61" s="16"/>
      <c r="Y61" s="16"/>
    </row>
    <row r="62" spans="2:25" s="13" customFormat="1" ht="12.75">
      <c r="B62" s="14"/>
      <c r="C62" s="14"/>
      <c r="D62" s="14"/>
      <c r="W62" s="15"/>
      <c r="X62" s="16"/>
      <c r="Y62" s="16"/>
    </row>
    <row r="63" spans="2:25" s="13" customFormat="1" ht="12.75">
      <c r="B63" s="14"/>
      <c r="C63" s="14"/>
      <c r="D63" s="14"/>
      <c r="W63" s="15"/>
      <c r="X63" s="16"/>
      <c r="Y63" s="16"/>
    </row>
    <row r="64" spans="2:25" s="13" customFormat="1" ht="12.75">
      <c r="B64" s="14"/>
      <c r="C64" s="14"/>
      <c r="D64" s="14"/>
      <c r="W64" s="15"/>
      <c r="X64" s="16"/>
      <c r="Y64" s="16"/>
    </row>
    <row r="65" spans="2:25" s="13" customFormat="1" ht="12.75">
      <c r="B65" s="14"/>
      <c r="C65" s="14"/>
      <c r="D65" s="14"/>
      <c r="W65" s="15"/>
      <c r="X65" s="16"/>
      <c r="Y65" s="16"/>
    </row>
    <row r="66" spans="2:25" s="13" customFormat="1" ht="12.75">
      <c r="B66" s="14"/>
      <c r="C66" s="14"/>
      <c r="D66" s="14"/>
      <c r="W66" s="15"/>
      <c r="X66" s="16"/>
      <c r="Y66" s="16"/>
    </row>
    <row r="67" spans="2:25" s="13" customFormat="1" ht="12.75">
      <c r="B67" s="14"/>
      <c r="C67" s="14"/>
      <c r="D67" s="14"/>
      <c r="W67" s="15"/>
      <c r="X67" s="16"/>
      <c r="Y67" s="16"/>
    </row>
    <row r="68" spans="2:25" s="13" customFormat="1" ht="12.75">
      <c r="B68" s="14"/>
      <c r="C68" s="14"/>
      <c r="D68" s="14"/>
      <c r="W68" s="15"/>
      <c r="X68" s="16"/>
      <c r="Y68" s="16"/>
    </row>
    <row r="69" spans="2:25" s="13" customFormat="1" ht="12.75">
      <c r="B69" s="14"/>
      <c r="C69" s="14"/>
      <c r="D69" s="14"/>
      <c r="W69" s="15"/>
      <c r="X69" s="16"/>
      <c r="Y69" s="16"/>
    </row>
    <row r="70" spans="2:25" s="13" customFormat="1" ht="12.75">
      <c r="B70" s="14"/>
      <c r="C70" s="14"/>
      <c r="D70" s="14"/>
      <c r="W70" s="15"/>
      <c r="X70" s="16"/>
      <c r="Y70" s="16"/>
    </row>
    <row r="71" spans="2:25" s="13" customFormat="1" ht="12.75">
      <c r="B71" s="14"/>
      <c r="C71" s="14"/>
      <c r="D71" s="14"/>
      <c r="W71" s="15"/>
      <c r="X71" s="16"/>
      <c r="Y71" s="16"/>
    </row>
    <row r="72" spans="2:25" s="13" customFormat="1" ht="12.75">
      <c r="B72" s="14"/>
      <c r="C72" s="14"/>
      <c r="D72" s="14"/>
      <c r="W72" s="15"/>
      <c r="X72" s="16"/>
      <c r="Y72" s="16"/>
    </row>
    <row r="73" spans="2:25" s="13" customFormat="1" ht="12.75">
      <c r="B73" s="14"/>
      <c r="C73" s="14"/>
      <c r="D73" s="14"/>
      <c r="W73" s="15"/>
      <c r="X73" s="16"/>
      <c r="Y73" s="16"/>
    </row>
    <row r="74" spans="2:25" s="13" customFormat="1" ht="12.75">
      <c r="B74" s="14"/>
      <c r="C74" s="14"/>
      <c r="D74" s="14"/>
      <c r="W74" s="15"/>
      <c r="X74" s="16"/>
      <c r="Y74" s="16"/>
    </row>
    <row r="75" spans="2:25" s="13" customFormat="1" ht="12.75">
      <c r="B75" s="14"/>
      <c r="C75" s="14"/>
      <c r="D75" s="14"/>
      <c r="W75" s="15"/>
      <c r="X75" s="16"/>
      <c r="Y75" s="16"/>
    </row>
    <row r="76" spans="2:25" s="13" customFormat="1" ht="12.75">
      <c r="B76" s="14"/>
      <c r="C76" s="14"/>
      <c r="D76" s="14"/>
      <c r="W76" s="15"/>
      <c r="X76" s="16"/>
      <c r="Y76" s="16"/>
    </row>
    <row r="77" spans="2:25" s="13" customFormat="1" ht="12.75">
      <c r="B77" s="14"/>
      <c r="C77" s="14"/>
      <c r="D77" s="14"/>
      <c r="W77" s="15"/>
      <c r="X77" s="16"/>
      <c r="Y77" s="16"/>
    </row>
    <row r="78" spans="2:25" s="13" customFormat="1" ht="12.75">
      <c r="B78" s="14"/>
      <c r="C78" s="14"/>
      <c r="D78" s="14"/>
      <c r="W78" s="15"/>
      <c r="X78" s="16"/>
      <c r="Y78" s="16"/>
    </row>
    <row r="79" spans="2:25" s="13" customFormat="1" ht="12.75">
      <c r="B79" s="14"/>
      <c r="C79" s="14"/>
      <c r="D79" s="14"/>
      <c r="W79" s="15"/>
      <c r="X79" s="16"/>
      <c r="Y79" s="16"/>
    </row>
    <row r="80" spans="2:25" s="13" customFormat="1" ht="12.75">
      <c r="B80" s="14"/>
      <c r="C80" s="14"/>
      <c r="D80" s="14"/>
      <c r="W80" s="15"/>
      <c r="X80" s="16"/>
      <c r="Y80" s="16"/>
    </row>
    <row r="81" spans="2:25" s="13" customFormat="1" ht="12.75">
      <c r="B81" s="14"/>
      <c r="C81" s="14"/>
      <c r="D81" s="14"/>
      <c r="W81" s="15"/>
      <c r="X81" s="16"/>
      <c r="Y81" s="16"/>
    </row>
    <row r="82" spans="2:25" s="13" customFormat="1" ht="12.75">
      <c r="B82" s="14"/>
      <c r="C82" s="14"/>
      <c r="D82" s="14"/>
      <c r="W82" s="15"/>
      <c r="X82" s="16"/>
      <c r="Y82" s="16"/>
    </row>
    <row r="83" spans="2:25" s="13" customFormat="1" ht="12.75">
      <c r="B83" s="14"/>
      <c r="C83" s="14"/>
      <c r="D83" s="14"/>
      <c r="W83" s="15"/>
      <c r="X83" s="16"/>
      <c r="Y83" s="16"/>
    </row>
    <row r="84" spans="2:25" s="13" customFormat="1" ht="12.75">
      <c r="B84" s="14"/>
      <c r="C84" s="14"/>
      <c r="D84" s="14"/>
      <c r="W84" s="15"/>
      <c r="X84" s="16"/>
      <c r="Y84" s="16"/>
    </row>
    <row r="85" spans="2:25" s="13" customFormat="1" ht="12.75">
      <c r="B85" s="14"/>
      <c r="C85" s="14"/>
      <c r="D85" s="14"/>
      <c r="W85" s="15"/>
      <c r="X85" s="16"/>
      <c r="Y85" s="16"/>
    </row>
    <row r="86" spans="2:25" s="13" customFormat="1" ht="12.75">
      <c r="B86" s="14"/>
      <c r="C86" s="14"/>
      <c r="D86" s="14"/>
      <c r="W86" s="15"/>
      <c r="X86" s="16"/>
      <c r="Y86" s="16"/>
    </row>
    <row r="87" spans="2:25" s="13" customFormat="1" ht="12.75">
      <c r="B87" s="14"/>
      <c r="C87" s="14"/>
      <c r="D87" s="14"/>
      <c r="W87" s="15"/>
      <c r="X87" s="16"/>
      <c r="Y87" s="16"/>
    </row>
    <row r="88" spans="2:25" s="13" customFormat="1" ht="12.75">
      <c r="B88" s="14"/>
      <c r="C88" s="14"/>
      <c r="D88" s="14"/>
      <c r="W88" s="15"/>
      <c r="X88" s="16"/>
      <c r="Y88" s="16"/>
    </row>
    <row r="89" spans="2:25" s="13" customFormat="1" ht="12.75">
      <c r="B89" s="14"/>
      <c r="C89" s="14"/>
      <c r="D89" s="14"/>
      <c r="W89" s="15"/>
      <c r="X89" s="16"/>
      <c r="Y89" s="16"/>
    </row>
    <row r="90" spans="2:25" s="13" customFormat="1" ht="12.75">
      <c r="B90" s="14"/>
      <c r="C90" s="14"/>
      <c r="D90" s="14"/>
      <c r="W90" s="15"/>
      <c r="X90" s="16"/>
      <c r="Y90" s="16"/>
    </row>
    <row r="91" spans="2:25" s="13" customFormat="1" ht="12.75">
      <c r="B91" s="14"/>
      <c r="C91" s="14"/>
      <c r="D91" s="14"/>
      <c r="W91" s="15"/>
      <c r="X91" s="16"/>
      <c r="Y91" s="16"/>
    </row>
    <row r="92" spans="2:25" s="13" customFormat="1" ht="12.75">
      <c r="B92" s="14"/>
      <c r="C92" s="14"/>
      <c r="D92" s="14"/>
      <c r="W92" s="15"/>
      <c r="X92" s="16"/>
      <c r="Y92" s="16"/>
    </row>
    <row r="93" spans="2:25" s="13" customFormat="1" ht="12.75">
      <c r="B93" s="14"/>
      <c r="C93" s="14"/>
      <c r="D93" s="14"/>
      <c r="W93" s="15"/>
      <c r="X93" s="16"/>
      <c r="Y93" s="16"/>
    </row>
    <row r="94" spans="2:25" s="13" customFormat="1" ht="12.75">
      <c r="B94" s="14"/>
      <c r="C94" s="14"/>
      <c r="D94" s="14"/>
      <c r="W94" s="15"/>
      <c r="X94" s="16"/>
      <c r="Y94" s="16"/>
    </row>
  </sheetData>
  <sheetProtection/>
  <mergeCells count="9">
    <mergeCell ref="B1:X1"/>
    <mergeCell ref="A9:C9"/>
    <mergeCell ref="A10:C10"/>
    <mergeCell ref="B6:C6"/>
    <mergeCell ref="B7:C7"/>
    <mergeCell ref="B3:X3"/>
    <mergeCell ref="B4:X4"/>
    <mergeCell ref="B5:X5"/>
    <mergeCell ref="B8:Y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Scherbina</dc:creator>
  <cp:keywords/>
  <dc:description/>
  <cp:lastModifiedBy>dg</cp:lastModifiedBy>
  <cp:lastPrinted>2011-09-21T13:56:04Z</cp:lastPrinted>
  <dcterms:created xsi:type="dcterms:W3CDTF">2002-10-04T09:27:46Z</dcterms:created>
  <dcterms:modified xsi:type="dcterms:W3CDTF">2011-09-21T14:08:44Z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