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0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<sst xmlns="http://schemas.openxmlformats.org/spreadsheetml/2006/main" count="261" uniqueCount="102">
  <si>
    <t>Этап</t>
  </si>
  <si>
    <t>Сводный протокол соревнований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</si>
  <si>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</si>
  <si>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</si>
  <si>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</si>
  <si>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</si>
  <si>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</si>
  <si>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</si>
  <si>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</si>
  <si>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</si>
  <si>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</si>
  <si>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</si>
  <si>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</si>
  <si>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</si>
  <si>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</si>
  <si>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</si>
  <si>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</si>
  <si>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</si>
  <si>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</si>
  <si>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</si>
  <si>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</si>
  <si>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</si>
  <si>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</si>
  <si>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</si>
  <si>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</si>
  <si>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</si>
  <si>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</si>
  <si>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</si>
  <si>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Ориентирование в заданном направлении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</si>
  <si>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</si>
  <si>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</si>
  <si>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</si>
  <si>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</si>
  <si>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</si>
  <si>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</si>
  <si>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</si>
  <si>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</si>
  <si>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О.В. Родина</t>
  </si>
  <si>
    <t>Примечание</t>
  </si>
  <si>
    <t>А.В. Корнюшин</t>
  </si>
  <si>
    <t>Руководитель</t>
  </si>
  <si>
    <t>Тест (старт)</t>
  </si>
  <si>
    <t>Творческий этап "Тест"</t>
  </si>
  <si>
    <t xml:space="preserve"> Школа безопасности-2011</t>
  </si>
  <si>
    <t>Ориентирование</t>
  </si>
  <si>
    <t>Школа безопасности -2011</t>
  </si>
  <si>
    <t>Творческий этап "Маршрут"</t>
  </si>
  <si>
    <t>-</t>
  </si>
  <si>
    <t>Осенняя тропа - 2011</t>
  </si>
  <si>
    <t>Строгино</t>
  </si>
  <si>
    <t>Южное Тушино</t>
  </si>
  <si>
    <t>Покровское-Стрешнево</t>
  </si>
  <si>
    <t>Нехожина Людмила Александровна</t>
  </si>
  <si>
    <t>Раджабова Патимат Ибрагимовна</t>
  </si>
  <si>
    <t>Тихонова Елена Михайловна</t>
  </si>
  <si>
    <t>Деева Ольга Сергеевна</t>
  </si>
  <si>
    <t>вне зачета</t>
  </si>
  <si>
    <t>Костатеева Лариса Алексеевна</t>
  </si>
  <si>
    <t>Саратовкин Андрей Юрьевич</t>
  </si>
  <si>
    <t>Попов Яков Анатольевич</t>
  </si>
  <si>
    <t>Архангельский Алексей Владимирович</t>
  </si>
  <si>
    <t>2 мешка</t>
  </si>
  <si>
    <t>н/ф</t>
  </si>
  <si>
    <t>Хромов Алексей Вячеславович</t>
  </si>
  <si>
    <t>Трошина Евгения Михайловна</t>
  </si>
  <si>
    <t>Сластенова Галина Геннадьевна</t>
  </si>
  <si>
    <t>Васин Виктор Викторович</t>
  </si>
  <si>
    <t>Романова Наталья Николаевна</t>
  </si>
  <si>
    <t>Манаенкова Анна Александровна</t>
  </si>
  <si>
    <t>Архипов Максим Викторович</t>
  </si>
  <si>
    <t>Иванова Ирина Евгеньевна</t>
  </si>
  <si>
    <t>Василенко Виктор Степанович</t>
  </si>
  <si>
    <t>Никитин Дмитрий Алексеевич</t>
  </si>
  <si>
    <t>Авилкина Людмила Святославовна</t>
  </si>
  <si>
    <t>Шпилёва Ольга Евгеньевна</t>
  </si>
  <si>
    <t>Аржановская Елена Дмитриевна</t>
  </si>
  <si>
    <t>Баландина Елена Владимировна</t>
  </si>
  <si>
    <t>Савенкова Юлия Дмитриевна</t>
  </si>
  <si>
    <t>Алымова Надежда Николаевна</t>
  </si>
  <si>
    <t>Лебедченко Александр Николаевич</t>
  </si>
  <si>
    <t>Лаврентьева Наталья Евгеньевна</t>
  </si>
  <si>
    <t>Пискир Алексей Михайлович</t>
  </si>
  <si>
    <t>Кетов Александр Борисович</t>
  </si>
  <si>
    <t>Полевая Наталья Михайловна</t>
  </si>
  <si>
    <t>Мелентьев Николай Рафаилович</t>
  </si>
  <si>
    <t>Симонов Александр Анатольевич</t>
  </si>
  <si>
    <t>Скоролупов Андрей Николаевич</t>
  </si>
  <si>
    <t>Бункова Наталья Васильевна</t>
  </si>
  <si>
    <t>Богданов Александр Владимирович</t>
  </si>
  <si>
    <t>Лобанова Мария Леонидовна</t>
  </si>
  <si>
    <t>Рыженко Татьяна Сергеевна</t>
  </si>
  <si>
    <t>Гаврилов Василий Александрович</t>
  </si>
  <si>
    <t>Цыганова Ольга Михайловна</t>
  </si>
  <si>
    <t>Митюк Татьяна Михайловна</t>
  </si>
  <si>
    <t>Полухин Валерий Михайлович</t>
  </si>
  <si>
    <t>Минов Михаил Валерьевич</t>
  </si>
  <si>
    <t>"Генезис"</t>
  </si>
  <si>
    <t>снятие за превыш. КВ</t>
  </si>
  <si>
    <t>не фини-шировали</t>
  </si>
  <si>
    <t>снятие, потеря ЗМК</t>
  </si>
  <si>
    <t>86, 6 А</t>
  </si>
  <si>
    <t>86, 6 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</si>
</sst>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28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10" xfId="0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 textRotation="90"/>
    </xf>
    <xf numFmtId="0" fontId="8" fillId="0" borderId="0" xfId="0" applyFont="1" applyBorder="1" applyAlignment="1">
      <alignment horizontal="right"/>
    </xf>
    <xf numFmtId="168" fontId="7" fillId="0" borderId="10" xfId="0" applyNumberFormat="1" applyFont="1" applyFill="1" applyBorder="1" applyAlignment="1">
      <alignment horizontal="center"/>
    </xf>
    <xf numFmtId="168" fontId="7" fillId="0" borderId="15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7" fillId="0" borderId="10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171" fontId="8" fillId="0" borderId="1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textRotation="90" wrapText="1"/>
    </xf>
    <xf numFmtId="0" fontId="8" fillId="0" borderId="10" xfId="0" applyFont="1" applyFill="1" applyBorder="1" applyAlignment="1">
      <alignment horizontal="center" textRotation="90" wrapText="1"/>
    </xf>
    <xf numFmtId="0" fontId="8" fillId="0" borderId="14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171" fontId="8" fillId="0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textRotation="90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textRotation="90"/>
    </xf>
    <xf numFmtId="0" fontId="7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9"/>
  <sheetViews>
    <sheetView showGridLines="0" tabSelected="1" zoomScalePageLayoutView="0" workbookViewId="0" topLeftCell="A11">
      <selection activeCell="Y29" sqref="Y29"/>
    </sheetView>
  </sheetViews>
  <sheetFormatPr defaultColWidth="9.00390625" defaultRowHeight="12.75"/>
  <cols>
    <col min="1" max="1" width="4.375" style="0" customWidth="1"/>
    <col min="2" max="2" width="22.125" style="3" customWidth="1"/>
    <col min="3" max="3" width="8.625" style="3" customWidth="1"/>
    <col min="4" max="4" width="21.375" style="3" customWidth="1"/>
    <col min="5" max="6" width="8.125" style="0" bestFit="1" customWidth="1"/>
    <col min="7" max="7" width="7.625" style="0" bestFit="1" customWidth="1"/>
    <col min="8" max="8" width="10.25390625" style="0" bestFit="1" customWidth="1"/>
    <col min="9" max="9" width="5.25390625" style="0" customWidth="1"/>
    <col min="10" max="10" width="5.00390625" style="0" bestFit="1" customWidth="1"/>
    <col min="11" max="11" width="3.25390625" style="0" customWidth="1"/>
    <col min="12" max="14" width="5.75390625" style="0" bestFit="1" customWidth="1"/>
    <col min="15" max="15" width="3.25390625" style="0" bestFit="1" customWidth="1"/>
    <col min="16" max="17" width="3.25390625" style="1" bestFit="1" customWidth="1"/>
    <col min="18" max="18" width="3.625" style="0" bestFit="1" customWidth="1"/>
    <col min="19" max="19" width="3.25390625" style="0" bestFit="1" customWidth="1"/>
    <col min="20" max="20" width="4.375" style="0" bestFit="1" customWidth="1"/>
    <col min="21" max="22" width="3.25390625" style="0" bestFit="1" customWidth="1"/>
    <col min="23" max="23" width="5.75390625" style="0" bestFit="1" customWidth="1"/>
    <col min="24" max="24" width="6.00390625" style="1" bestFit="1" customWidth="1"/>
    <col min="25" max="25" width="11.00390625" style="0" bestFit="1" customWidth="1"/>
    <col min="26" max="26" width="8.00390625" style="0" customWidth="1"/>
    <col min="27" max="27" width="3.75390625" style="17" customWidth="1"/>
    <col min="28" max="30" width="3.75390625" style="0" customWidth="1"/>
    <col min="31" max="31" width="4.875" style="1" customWidth="1"/>
    <col min="32" max="37" width="3.75390625" style="0" customWidth="1"/>
    <col min="38" max="38" width="4.75390625" style="1" customWidth="1"/>
    <col min="39" max="44" width="3.75390625" style="0" customWidth="1"/>
    <col min="45" max="45" width="4.375" style="0" customWidth="1"/>
    <col min="46" max="47" width="3.75390625" style="0" customWidth="1"/>
    <col min="48" max="48" width="5.25390625" style="1" customWidth="1"/>
    <col min="49" max="55" width="3.75390625" style="0" customWidth="1"/>
    <col min="56" max="56" width="6.625" style="1" customWidth="1"/>
    <col min="57" max="62" width="3.75390625" style="0" customWidth="1"/>
    <col min="63" max="63" width="5.00390625" style="1" customWidth="1"/>
    <col min="64" max="65" width="3.75390625" style="0" hidden="1" customWidth="1"/>
    <col min="66" max="66" width="5.00390625" style="1" hidden="1" customWidth="1"/>
    <col min="67" max="67" width="5.00390625" style="1" customWidth="1"/>
    <col min="68" max="88" width="3.75390625" style="0" customWidth="1"/>
  </cols>
  <sheetData>
    <row r="1" spans="1:67" ht="23.25">
      <c r="A1" s="73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4"/>
      <c r="BM1" s="4"/>
      <c r="BN1" s="4"/>
      <c r="BO1"/>
    </row>
    <row r="2" spans="2:6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3"/>
      <c r="BM2" s="3"/>
      <c r="BN2" s="3"/>
      <c r="BO2"/>
    </row>
    <row r="3" spans="1:66" s="2" customFormat="1" ht="18.7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5"/>
      <c r="BM3" s="5"/>
      <c r="BN3" s="5"/>
    </row>
    <row r="4" spans="1:66" s="2" customFormat="1" ht="18.75">
      <c r="A4" s="72" t="s">
        <v>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5"/>
      <c r="BM4" s="5"/>
      <c r="BN4" s="5"/>
    </row>
    <row r="5" spans="1:66" s="2" customFormat="1" ht="18.75">
      <c r="A5" s="77">
        <v>40801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8"/>
      <c r="AA5" s="62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5"/>
      <c r="BM5" s="5"/>
      <c r="BN5" s="5"/>
    </row>
    <row r="6" spans="2:66" s="2" customFormat="1" ht="18.75">
      <c r="B6" s="75" t="s">
        <v>25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62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5"/>
      <c r="BM6" s="5"/>
      <c r="BN6" s="5"/>
    </row>
    <row r="7" spans="2:66" s="2" customFormat="1" ht="18.75">
      <c r="B7" s="75" t="s">
        <v>26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62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5"/>
      <c r="BM7" s="5"/>
      <c r="BN7" s="5"/>
    </row>
    <row r="8" spans="2:66" s="18" customFormat="1" ht="12.75">
      <c r="B8" s="19"/>
      <c r="C8" s="19"/>
      <c r="D8" s="19"/>
      <c r="E8" s="39"/>
      <c r="F8" s="39"/>
      <c r="G8" s="39"/>
      <c r="H8" s="3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63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20"/>
      <c r="BM8" s="20"/>
      <c r="BN8" s="20"/>
    </row>
    <row r="9" spans="5:27" s="24" customFormat="1" ht="12.75">
      <c r="E9" s="74"/>
      <c r="F9" s="74"/>
      <c r="G9" s="74"/>
      <c r="H9" s="74"/>
      <c r="I9" s="25"/>
      <c r="J9" s="29" t="s">
        <v>30</v>
      </c>
      <c r="K9" s="21" t="s">
        <v>33</v>
      </c>
      <c r="L9" s="21">
        <v>15</v>
      </c>
      <c r="M9" s="21">
        <v>15</v>
      </c>
      <c r="N9" s="21">
        <v>43</v>
      </c>
      <c r="O9" s="21">
        <v>64</v>
      </c>
      <c r="P9" s="21">
        <v>64</v>
      </c>
      <c r="Q9" s="21">
        <v>89</v>
      </c>
      <c r="R9" s="21">
        <v>89</v>
      </c>
      <c r="S9" s="21">
        <v>89</v>
      </c>
      <c r="T9" s="21">
        <v>89</v>
      </c>
      <c r="U9" s="21" t="s">
        <v>34</v>
      </c>
      <c r="V9" s="21" t="s">
        <v>34</v>
      </c>
      <c r="W9" s="22"/>
      <c r="X9" s="23"/>
      <c r="Y9" s="23"/>
      <c r="Z9" s="23"/>
      <c r="AA9" s="64"/>
    </row>
    <row r="10" spans="5:27" s="24" customFormat="1" ht="12.75">
      <c r="E10" s="74"/>
      <c r="F10" s="74"/>
      <c r="G10" s="74"/>
      <c r="H10" s="74"/>
      <c r="I10" s="25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30" customFormat="1" ht="151.5" customHeight="1">
      <c r="A11" s="38" t="s">
        <v>24</v>
      </c>
      <c r="B11" s="29" t="s">
        <v>17</v>
      </c>
      <c r="C11" s="38" t="s">
        <v>18</v>
      </c>
      <c r="D11" s="38" t="s">
        <v>40</v>
      </c>
      <c r="E11" s="44" t="s">
        <v>11</v>
      </c>
      <c r="F11" s="44" t="s">
        <v>12</v>
      </c>
      <c r="G11" s="44" t="s">
        <v>27</v>
      </c>
      <c r="H11" s="50" t="s">
        <v>13</v>
      </c>
      <c r="I11" s="45" t="s">
        <v>14</v>
      </c>
      <c r="J11" s="45" t="s">
        <v>29</v>
      </c>
      <c r="K11" s="49" t="s">
        <v>41</v>
      </c>
      <c r="L11" s="49" t="s">
        <v>31</v>
      </c>
      <c r="M11" s="49" t="s">
        <v>4</v>
      </c>
      <c r="N11" s="49" t="s">
        <v>6</v>
      </c>
      <c r="O11" s="49" t="s">
        <v>9</v>
      </c>
      <c r="P11" s="49" t="s">
        <v>10</v>
      </c>
      <c r="Q11" s="49" t="s">
        <v>44</v>
      </c>
      <c r="R11" s="49" t="s">
        <v>7</v>
      </c>
      <c r="S11" s="49" t="s">
        <v>8</v>
      </c>
      <c r="T11" s="49" t="s">
        <v>42</v>
      </c>
      <c r="U11" s="49" t="s">
        <v>3</v>
      </c>
      <c r="V11" s="49" t="s">
        <v>32</v>
      </c>
      <c r="W11" s="55" t="s">
        <v>15</v>
      </c>
      <c r="X11" s="55" t="s">
        <v>16</v>
      </c>
      <c r="Y11" s="38" t="s">
        <v>2</v>
      </c>
      <c r="Z11" s="38" t="s">
        <v>38</v>
      </c>
      <c r="AA11" s="65"/>
    </row>
    <row r="12" spans="1:67" s="34" customFormat="1" ht="25.5">
      <c r="A12" s="31">
        <v>101</v>
      </c>
      <c r="B12" s="12" t="s">
        <v>49</v>
      </c>
      <c r="C12" s="43">
        <v>1295</v>
      </c>
      <c r="D12" s="43" t="s">
        <v>94</v>
      </c>
      <c r="E12" s="40">
        <v>0.4166666666666667</v>
      </c>
      <c r="F12" s="40">
        <v>0.48333333333333334</v>
      </c>
      <c r="G12" s="40">
        <v>0.0006944444444444445</v>
      </c>
      <c r="H12" s="32">
        <f>F12-G12-E12</f>
        <v>0.06597222222222221</v>
      </c>
      <c r="I12" s="31"/>
      <c r="J12" s="31"/>
      <c r="K12" s="31">
        <v>8</v>
      </c>
      <c r="L12" s="31">
        <v>30</v>
      </c>
      <c r="M12" s="31">
        <v>17</v>
      </c>
      <c r="N12" s="31">
        <v>30</v>
      </c>
      <c r="O12" s="31">
        <v>20</v>
      </c>
      <c r="P12" s="31">
        <v>10</v>
      </c>
      <c r="Q12" s="31">
        <v>30</v>
      </c>
      <c r="R12" s="31">
        <v>10</v>
      </c>
      <c r="S12" s="31">
        <v>10</v>
      </c>
      <c r="T12" s="31">
        <v>8</v>
      </c>
      <c r="U12" s="31">
        <v>10</v>
      </c>
      <c r="V12" s="31">
        <v>15</v>
      </c>
      <c r="W12" s="51">
        <f>SUM(J12:V12)</f>
        <v>198</v>
      </c>
      <c r="X12" s="52">
        <f>W12+I12</f>
        <v>198</v>
      </c>
      <c r="Y12" s="36">
        <v>1</v>
      </c>
      <c r="Z12" s="36"/>
      <c r="AA12" s="66"/>
      <c r="AE12" s="35"/>
      <c r="AL12" s="35"/>
      <c r="AV12" s="35"/>
      <c r="BD12" s="35"/>
      <c r="BK12" s="35"/>
      <c r="BN12" s="35"/>
      <c r="BO12" s="35"/>
    </row>
    <row r="13" spans="1:67" s="34" customFormat="1" ht="25.5">
      <c r="A13" s="31">
        <v>106</v>
      </c>
      <c r="B13" s="12" t="s">
        <v>50</v>
      </c>
      <c r="C13" s="43">
        <v>114</v>
      </c>
      <c r="D13" s="43" t="s">
        <v>86</v>
      </c>
      <c r="E13" s="40">
        <v>0.4444444444444444</v>
      </c>
      <c r="F13" s="40">
        <v>0.5625</v>
      </c>
      <c r="G13" s="40">
        <v>0.004166666666666667</v>
      </c>
      <c r="H13" s="32">
        <f>F13-G13-E13</f>
        <v>0.11388888888888893</v>
      </c>
      <c r="I13" s="31"/>
      <c r="J13" s="31"/>
      <c r="K13" s="31">
        <v>8</v>
      </c>
      <c r="L13" s="31">
        <v>30</v>
      </c>
      <c r="M13" s="31">
        <v>17</v>
      </c>
      <c r="N13" s="31">
        <v>27</v>
      </c>
      <c r="O13" s="31">
        <v>20</v>
      </c>
      <c r="P13" s="31">
        <v>10</v>
      </c>
      <c r="Q13" s="31">
        <v>30</v>
      </c>
      <c r="R13" s="31">
        <v>10</v>
      </c>
      <c r="S13" s="31">
        <v>10</v>
      </c>
      <c r="T13" s="31">
        <v>11</v>
      </c>
      <c r="U13" s="31">
        <v>0</v>
      </c>
      <c r="V13" s="31">
        <v>15</v>
      </c>
      <c r="W13" s="51">
        <f>SUM(J13:V13)</f>
        <v>188</v>
      </c>
      <c r="X13" s="52">
        <f>W13+I13</f>
        <v>188</v>
      </c>
      <c r="Y13" s="43" t="s">
        <v>97</v>
      </c>
      <c r="Z13" s="36"/>
      <c r="AA13" s="66"/>
      <c r="AE13" s="35"/>
      <c r="AL13" s="35"/>
      <c r="AV13" s="35"/>
      <c r="BD13" s="35"/>
      <c r="BK13" s="35"/>
      <c r="BN13" s="35"/>
      <c r="BO13" s="35"/>
    </row>
    <row r="14" spans="1:67" s="34" customFormat="1" ht="25.5">
      <c r="A14" s="31">
        <v>108</v>
      </c>
      <c r="B14" s="12" t="s">
        <v>51</v>
      </c>
      <c r="C14" s="43">
        <v>824</v>
      </c>
      <c r="D14" s="43" t="s">
        <v>83</v>
      </c>
      <c r="E14" s="40">
        <v>0.4583333333333333</v>
      </c>
      <c r="F14" s="40">
        <v>0.5708333333333333</v>
      </c>
      <c r="G14" s="40">
        <v>0.015277777777777777</v>
      </c>
      <c r="H14" s="32">
        <f>F14-G14-E14</f>
        <v>0.09722222222222227</v>
      </c>
      <c r="I14" s="31">
        <v>-10</v>
      </c>
      <c r="J14" s="31"/>
      <c r="K14" s="31">
        <v>4</v>
      </c>
      <c r="L14" s="31">
        <v>24</v>
      </c>
      <c r="M14" s="31">
        <v>20</v>
      </c>
      <c r="N14" s="31">
        <v>27</v>
      </c>
      <c r="O14" s="31">
        <v>20</v>
      </c>
      <c r="P14" s="31">
        <v>10</v>
      </c>
      <c r="Q14" s="31">
        <v>30</v>
      </c>
      <c r="R14" s="31">
        <v>10</v>
      </c>
      <c r="S14" s="31">
        <v>10</v>
      </c>
      <c r="T14" s="31">
        <v>12</v>
      </c>
      <c r="U14" s="31">
        <v>10</v>
      </c>
      <c r="V14" s="31">
        <v>15</v>
      </c>
      <c r="W14" s="51">
        <f>SUM(J14:V14)</f>
        <v>192</v>
      </c>
      <c r="X14" s="52">
        <f>W14+I14</f>
        <v>182</v>
      </c>
      <c r="Y14" s="36">
        <v>2</v>
      </c>
      <c r="Z14" s="36"/>
      <c r="AA14" s="66"/>
      <c r="AE14" s="35"/>
      <c r="AL14" s="35"/>
      <c r="AV14" s="35"/>
      <c r="BD14" s="35"/>
      <c r="BK14" s="35"/>
      <c r="BN14" s="35"/>
      <c r="BO14" s="35"/>
    </row>
    <row r="15" spans="1:67" s="34" customFormat="1" ht="25.5">
      <c r="A15" s="31">
        <v>110</v>
      </c>
      <c r="B15" s="12" t="s">
        <v>50</v>
      </c>
      <c r="C15" s="43">
        <v>819</v>
      </c>
      <c r="D15" s="43" t="s">
        <v>79</v>
      </c>
      <c r="E15" s="40">
        <v>0.4791666666666667</v>
      </c>
      <c r="F15" s="40">
        <v>0.5888888888888889</v>
      </c>
      <c r="G15" s="40">
        <v>0.024305555555555556</v>
      </c>
      <c r="H15" s="32">
        <f>F15-G15-E15</f>
        <v>0.08541666666666664</v>
      </c>
      <c r="I15" s="31">
        <v>-2</v>
      </c>
      <c r="J15" s="31"/>
      <c r="K15" s="31">
        <v>8</v>
      </c>
      <c r="L15" s="31">
        <v>30</v>
      </c>
      <c r="M15" s="68">
        <v>7</v>
      </c>
      <c r="N15" s="31">
        <v>27</v>
      </c>
      <c r="O15" s="31">
        <v>20</v>
      </c>
      <c r="P15" s="31">
        <v>10</v>
      </c>
      <c r="Q15" s="31">
        <v>30</v>
      </c>
      <c r="R15" s="31">
        <v>10</v>
      </c>
      <c r="S15" s="31">
        <v>10</v>
      </c>
      <c r="T15" s="31">
        <v>5</v>
      </c>
      <c r="U15" s="31">
        <v>10</v>
      </c>
      <c r="V15" s="31">
        <v>15</v>
      </c>
      <c r="W15" s="51">
        <f>SUM(J15:V15)</f>
        <v>182</v>
      </c>
      <c r="X15" s="52">
        <f>W15+I15</f>
        <v>180</v>
      </c>
      <c r="Y15" s="36">
        <v>3</v>
      </c>
      <c r="Z15" s="36"/>
      <c r="AA15" s="66"/>
      <c r="AE15" s="35"/>
      <c r="AL15" s="35"/>
      <c r="AV15" s="35"/>
      <c r="BD15" s="35"/>
      <c r="BK15" s="35"/>
      <c r="BN15" s="35"/>
      <c r="BO15" s="35"/>
    </row>
    <row r="16" spans="1:67" s="34" customFormat="1" ht="25.5">
      <c r="A16" s="31">
        <v>116</v>
      </c>
      <c r="B16" s="12" t="s">
        <v>49</v>
      </c>
      <c r="C16" s="43">
        <v>89</v>
      </c>
      <c r="D16" s="43" t="s">
        <v>68</v>
      </c>
      <c r="E16" s="40">
        <v>0.5347222222222222</v>
      </c>
      <c r="F16" s="40">
        <v>0.6430555555555556</v>
      </c>
      <c r="G16" s="40">
        <v>0.005555555555555556</v>
      </c>
      <c r="H16" s="32">
        <f>F16-G16-E16</f>
        <v>0.10277777777777786</v>
      </c>
      <c r="I16" s="31">
        <v>-14</v>
      </c>
      <c r="J16" s="31"/>
      <c r="K16" s="31">
        <v>6</v>
      </c>
      <c r="L16" s="31">
        <v>27</v>
      </c>
      <c r="M16" s="31">
        <v>20</v>
      </c>
      <c r="N16" s="31">
        <v>30</v>
      </c>
      <c r="O16" s="31">
        <v>11</v>
      </c>
      <c r="P16" s="31">
        <v>10</v>
      </c>
      <c r="Q16" s="31">
        <v>30</v>
      </c>
      <c r="R16" s="31">
        <v>10</v>
      </c>
      <c r="S16" s="31">
        <v>10</v>
      </c>
      <c r="T16" s="31">
        <v>9.5</v>
      </c>
      <c r="U16" s="31">
        <v>10</v>
      </c>
      <c r="V16" s="31">
        <v>15</v>
      </c>
      <c r="W16" s="51">
        <f>SUM(J16:V16)</f>
        <v>188.5</v>
      </c>
      <c r="X16" s="52">
        <f>W16+I16</f>
        <v>174.5</v>
      </c>
      <c r="Y16" s="36">
        <v>4</v>
      </c>
      <c r="Z16" s="36"/>
      <c r="AA16" s="66"/>
      <c r="AE16" s="35"/>
      <c r="AL16" s="35"/>
      <c r="AV16" s="35"/>
      <c r="BD16" s="35"/>
      <c r="BK16" s="35"/>
      <c r="BN16" s="35"/>
      <c r="BO16" s="35"/>
    </row>
    <row r="17" spans="1:67" s="34" customFormat="1" ht="25.5">
      <c r="A17" s="31">
        <v>112</v>
      </c>
      <c r="B17" s="12" t="s">
        <v>49</v>
      </c>
      <c r="C17" s="43">
        <v>86</v>
      </c>
      <c r="D17" s="43" t="s">
        <v>74</v>
      </c>
      <c r="E17" s="40">
        <v>0.5</v>
      </c>
      <c r="F17" s="40">
        <v>0.6083333333333333</v>
      </c>
      <c r="G17" s="40">
        <v>0.008333333333333333</v>
      </c>
      <c r="H17" s="32">
        <f>F17-G17-E17</f>
        <v>0.09999999999999998</v>
      </c>
      <c r="I17" s="31">
        <v>-12</v>
      </c>
      <c r="J17" s="31"/>
      <c r="K17" s="31">
        <v>2</v>
      </c>
      <c r="L17" s="31">
        <v>30</v>
      </c>
      <c r="M17" s="31">
        <v>19</v>
      </c>
      <c r="N17" s="31">
        <v>30</v>
      </c>
      <c r="O17" s="31">
        <v>17</v>
      </c>
      <c r="P17" s="31">
        <v>10</v>
      </c>
      <c r="Q17" s="31">
        <v>30</v>
      </c>
      <c r="R17" s="31">
        <v>10</v>
      </c>
      <c r="S17" s="31">
        <v>10</v>
      </c>
      <c r="T17" s="31">
        <v>7</v>
      </c>
      <c r="U17" s="31">
        <v>5</v>
      </c>
      <c r="V17" s="31">
        <v>15</v>
      </c>
      <c r="W17" s="51">
        <f>SUM(J17:V17)</f>
        <v>185</v>
      </c>
      <c r="X17" s="52">
        <f>W17+I17</f>
        <v>173</v>
      </c>
      <c r="Y17" s="36">
        <v>5</v>
      </c>
      <c r="Z17" s="36"/>
      <c r="AA17" s="66"/>
      <c r="AE17" s="35"/>
      <c r="AL17" s="35"/>
      <c r="AV17" s="35"/>
      <c r="BD17" s="35"/>
      <c r="BK17" s="35"/>
      <c r="BN17" s="35"/>
      <c r="BO17" s="35"/>
    </row>
    <row r="18" spans="1:27" s="37" customFormat="1" ht="25.5">
      <c r="A18" s="31">
        <v>114</v>
      </c>
      <c r="B18" s="12" t="s">
        <v>51</v>
      </c>
      <c r="C18" s="43">
        <v>1285</v>
      </c>
      <c r="D18" s="43" t="s">
        <v>71</v>
      </c>
      <c r="E18" s="40">
        <v>0.513888888888889</v>
      </c>
      <c r="F18" s="40">
        <v>0.6166666666666667</v>
      </c>
      <c r="G18" s="40">
        <v>0.0125</v>
      </c>
      <c r="H18" s="32">
        <f>F18-G18-E18</f>
        <v>0.09027777777777779</v>
      </c>
      <c r="I18" s="31">
        <v>-5</v>
      </c>
      <c r="J18" s="31">
        <v>-2</v>
      </c>
      <c r="K18" s="31">
        <v>6</v>
      </c>
      <c r="L18" s="31">
        <v>30</v>
      </c>
      <c r="M18" s="31">
        <v>15</v>
      </c>
      <c r="N18" s="31">
        <v>28</v>
      </c>
      <c r="O18" s="31">
        <v>20</v>
      </c>
      <c r="P18" s="31">
        <v>10</v>
      </c>
      <c r="Q18" s="31">
        <v>20</v>
      </c>
      <c r="R18" s="31">
        <v>5</v>
      </c>
      <c r="S18" s="31">
        <v>10</v>
      </c>
      <c r="T18" s="31">
        <v>10.5</v>
      </c>
      <c r="U18" s="31">
        <v>10</v>
      </c>
      <c r="V18" s="31">
        <v>15</v>
      </c>
      <c r="W18" s="51">
        <f>SUM(J18:V18)</f>
        <v>177.5</v>
      </c>
      <c r="X18" s="52">
        <f>W18+I18</f>
        <v>172.5</v>
      </c>
      <c r="Y18" s="36">
        <v>6</v>
      </c>
      <c r="Z18" s="36"/>
      <c r="AA18" s="66"/>
    </row>
    <row r="19" spans="1:27" s="37" customFormat="1" ht="25.5">
      <c r="A19" s="31">
        <v>109</v>
      </c>
      <c r="B19" s="12" t="s">
        <v>49</v>
      </c>
      <c r="C19" s="43">
        <v>1721</v>
      </c>
      <c r="D19" s="43" t="s">
        <v>78</v>
      </c>
      <c r="E19" s="40">
        <v>0.4930555555555556</v>
      </c>
      <c r="F19" s="40">
        <v>0.6083333333333333</v>
      </c>
      <c r="G19" s="40">
        <v>0.013888888888888888</v>
      </c>
      <c r="H19" s="32">
        <f>F19-G19-E19</f>
        <v>0.10138888888888886</v>
      </c>
      <c r="I19" s="31">
        <v>-13</v>
      </c>
      <c r="J19" s="31"/>
      <c r="K19" s="31">
        <v>8</v>
      </c>
      <c r="L19" s="31">
        <v>30</v>
      </c>
      <c r="M19" s="31">
        <v>20</v>
      </c>
      <c r="N19" s="31">
        <v>24</v>
      </c>
      <c r="O19" s="31">
        <v>20</v>
      </c>
      <c r="P19" s="31">
        <v>10</v>
      </c>
      <c r="Q19" s="31">
        <v>20</v>
      </c>
      <c r="R19" s="31">
        <v>10</v>
      </c>
      <c r="S19" s="31">
        <v>10</v>
      </c>
      <c r="T19" s="31">
        <v>8.5</v>
      </c>
      <c r="U19" s="31">
        <v>10</v>
      </c>
      <c r="V19" s="31">
        <v>15</v>
      </c>
      <c r="W19" s="51">
        <f>SUM(J19:V19)</f>
        <v>185.5</v>
      </c>
      <c r="X19" s="52">
        <f>W19+I19</f>
        <v>172.5</v>
      </c>
      <c r="Y19" s="36">
        <v>7</v>
      </c>
      <c r="Z19" s="36"/>
      <c r="AA19" s="66"/>
    </row>
    <row r="20" spans="1:27" s="37" customFormat="1" ht="25.5">
      <c r="A20" s="31">
        <v>117</v>
      </c>
      <c r="B20" s="12" t="s">
        <v>50</v>
      </c>
      <c r="C20" s="43">
        <v>1058</v>
      </c>
      <c r="D20" s="43" t="s">
        <v>64</v>
      </c>
      <c r="E20" s="40">
        <v>0.5416666666666666</v>
      </c>
      <c r="F20" s="40">
        <v>0.6395833333333333</v>
      </c>
      <c r="G20" s="40">
        <v>0.004861111111111111</v>
      </c>
      <c r="H20" s="32">
        <f>F20-G20-E20</f>
        <v>0.09305555555555556</v>
      </c>
      <c r="I20" s="31">
        <v>-7</v>
      </c>
      <c r="J20" s="31">
        <v>-2</v>
      </c>
      <c r="K20" s="31">
        <v>12</v>
      </c>
      <c r="L20" s="31">
        <v>30</v>
      </c>
      <c r="M20" s="31">
        <v>17</v>
      </c>
      <c r="N20" s="31">
        <v>24</v>
      </c>
      <c r="O20" s="31">
        <v>13</v>
      </c>
      <c r="P20" s="31">
        <v>5</v>
      </c>
      <c r="Q20" s="31">
        <v>20</v>
      </c>
      <c r="R20" s="31">
        <v>10</v>
      </c>
      <c r="S20" s="31">
        <v>10</v>
      </c>
      <c r="T20" s="31">
        <v>7</v>
      </c>
      <c r="U20" s="31">
        <v>10</v>
      </c>
      <c r="V20" s="31">
        <v>15</v>
      </c>
      <c r="W20" s="51">
        <f>SUM(J20:V20)</f>
        <v>171</v>
      </c>
      <c r="X20" s="52">
        <f>W20+I20</f>
        <v>164</v>
      </c>
      <c r="Y20" s="36">
        <v>8</v>
      </c>
      <c r="Z20" s="36"/>
      <c r="AA20" s="66"/>
    </row>
    <row r="21" spans="1:67" s="34" customFormat="1" ht="25.5">
      <c r="A21" s="31">
        <v>107</v>
      </c>
      <c r="B21" s="12" t="s">
        <v>50</v>
      </c>
      <c r="C21" s="43">
        <v>116</v>
      </c>
      <c r="D21" s="43" t="s">
        <v>85</v>
      </c>
      <c r="E21" s="40">
        <v>0.4513888888888889</v>
      </c>
      <c r="F21" s="40">
        <v>0.575</v>
      </c>
      <c r="G21" s="40">
        <v>0.0020833333333333333</v>
      </c>
      <c r="H21" s="32">
        <f>F21-G21-E21</f>
        <v>0.12152777777777773</v>
      </c>
      <c r="I21" s="31"/>
      <c r="J21" s="31"/>
      <c r="K21" s="31">
        <v>6</v>
      </c>
      <c r="L21" s="31">
        <v>30</v>
      </c>
      <c r="M21" s="31">
        <v>0</v>
      </c>
      <c r="N21" s="31">
        <v>30</v>
      </c>
      <c r="O21" s="31">
        <v>17</v>
      </c>
      <c r="P21" s="31">
        <v>10</v>
      </c>
      <c r="Q21" s="31">
        <v>30</v>
      </c>
      <c r="R21" s="31">
        <v>5</v>
      </c>
      <c r="S21" s="31">
        <v>10</v>
      </c>
      <c r="T21" s="31">
        <v>6</v>
      </c>
      <c r="U21" s="31">
        <v>5</v>
      </c>
      <c r="V21" s="31">
        <v>15</v>
      </c>
      <c r="W21" s="51">
        <f>SUM(J21:V21)</f>
        <v>164</v>
      </c>
      <c r="X21" s="52">
        <f>W21+I21</f>
        <v>164</v>
      </c>
      <c r="Y21" s="43" t="s">
        <v>97</v>
      </c>
      <c r="Z21" s="36"/>
      <c r="AA21" s="66"/>
      <c r="AE21" s="35"/>
      <c r="AL21" s="35"/>
      <c r="AV21" s="35"/>
      <c r="BD21" s="35"/>
      <c r="BK21" s="35"/>
      <c r="BN21" s="35"/>
      <c r="BO21" s="35"/>
    </row>
    <row r="22" spans="1:67" s="34" customFormat="1" ht="25.5">
      <c r="A22" s="31">
        <v>118</v>
      </c>
      <c r="B22" s="12" t="s">
        <v>49</v>
      </c>
      <c r="C22" s="43">
        <v>1700</v>
      </c>
      <c r="D22" s="43" t="s">
        <v>63</v>
      </c>
      <c r="E22" s="40">
        <v>0.548611111111111</v>
      </c>
      <c r="F22" s="40">
        <v>0.6597222222222222</v>
      </c>
      <c r="G22" s="40">
        <v>0.0006944444444444445</v>
      </c>
      <c r="H22" s="32">
        <f>F22-G22-E22</f>
        <v>0.11041666666666672</v>
      </c>
      <c r="I22" s="31"/>
      <c r="J22" s="31">
        <v>-5</v>
      </c>
      <c r="K22" s="31">
        <v>4</v>
      </c>
      <c r="L22" s="31">
        <v>30</v>
      </c>
      <c r="M22" s="31">
        <v>17</v>
      </c>
      <c r="N22" s="31">
        <v>22</v>
      </c>
      <c r="O22" s="31">
        <v>2</v>
      </c>
      <c r="P22" s="31">
        <v>10</v>
      </c>
      <c r="Q22" s="31">
        <v>30</v>
      </c>
      <c r="R22" s="31">
        <v>10</v>
      </c>
      <c r="S22" s="31">
        <v>10</v>
      </c>
      <c r="T22" s="31">
        <v>5.5</v>
      </c>
      <c r="U22" s="31">
        <v>10</v>
      </c>
      <c r="V22" s="31">
        <v>15</v>
      </c>
      <c r="W22" s="51">
        <f>SUM(J22:V22)</f>
        <v>160.5</v>
      </c>
      <c r="X22" s="52">
        <f>W22+I22</f>
        <v>160.5</v>
      </c>
      <c r="Y22" s="43" t="s">
        <v>97</v>
      </c>
      <c r="Z22" s="36"/>
      <c r="AA22" s="66"/>
      <c r="AE22" s="35"/>
      <c r="AL22" s="35"/>
      <c r="AV22" s="35"/>
      <c r="BD22" s="35"/>
      <c r="BK22" s="35"/>
      <c r="BN22" s="35"/>
      <c r="BO22" s="35"/>
    </row>
    <row r="23" spans="1:67" s="34" customFormat="1" ht="25.5">
      <c r="A23" s="31">
        <v>103</v>
      </c>
      <c r="B23" s="12" t="s">
        <v>50</v>
      </c>
      <c r="C23" s="43">
        <v>1551</v>
      </c>
      <c r="D23" s="43" t="s">
        <v>91</v>
      </c>
      <c r="E23" s="40">
        <v>0.4305555555555556</v>
      </c>
      <c r="F23" s="40">
        <v>0.5347222222222222</v>
      </c>
      <c r="G23" s="40">
        <v>0.0006944444444444445</v>
      </c>
      <c r="H23" s="32">
        <f>F23-G23-E23</f>
        <v>0.10347222222222219</v>
      </c>
      <c r="I23" s="31">
        <v>-15</v>
      </c>
      <c r="J23" s="31">
        <v>-10</v>
      </c>
      <c r="K23" s="31">
        <v>6</v>
      </c>
      <c r="L23" s="31">
        <v>30</v>
      </c>
      <c r="M23" s="31">
        <v>15</v>
      </c>
      <c r="N23" s="31">
        <v>27</v>
      </c>
      <c r="O23" s="31">
        <v>17</v>
      </c>
      <c r="P23" s="31">
        <v>10</v>
      </c>
      <c r="Q23" s="31">
        <v>30</v>
      </c>
      <c r="R23" s="31">
        <v>10</v>
      </c>
      <c r="S23" s="31">
        <v>10</v>
      </c>
      <c r="T23" s="31">
        <v>4.5</v>
      </c>
      <c r="U23" s="31">
        <v>10</v>
      </c>
      <c r="V23" s="31">
        <v>15</v>
      </c>
      <c r="W23" s="51">
        <f>SUM(J23:V23)</f>
        <v>174.5</v>
      </c>
      <c r="X23" s="52">
        <f>W23+I23</f>
        <v>159.5</v>
      </c>
      <c r="Y23" s="36">
        <v>9</v>
      </c>
      <c r="Z23" s="36"/>
      <c r="AA23" s="66"/>
      <c r="AE23" s="35"/>
      <c r="AL23" s="35"/>
      <c r="AV23" s="35"/>
      <c r="BD23" s="35"/>
      <c r="BK23" s="35"/>
      <c r="BN23" s="35"/>
      <c r="BO23" s="35"/>
    </row>
    <row r="24" spans="1:67" s="34" customFormat="1" ht="25.5">
      <c r="A24" s="31">
        <v>115</v>
      </c>
      <c r="B24" s="12" t="s">
        <v>51</v>
      </c>
      <c r="C24" s="43">
        <v>1431</v>
      </c>
      <c r="D24" s="43" t="s">
        <v>69</v>
      </c>
      <c r="E24" s="40">
        <v>0.5208333333333334</v>
      </c>
      <c r="F24" s="40">
        <v>0.6138888888888888</v>
      </c>
      <c r="G24" s="40">
        <v>0.0020833333333333333</v>
      </c>
      <c r="H24" s="32">
        <f>F24-G24-E24</f>
        <v>0.09097222222222212</v>
      </c>
      <c r="I24" s="31">
        <v>-6</v>
      </c>
      <c r="J24" s="31"/>
      <c r="K24" s="31">
        <v>6</v>
      </c>
      <c r="L24" s="31">
        <v>18</v>
      </c>
      <c r="M24" s="31">
        <v>13</v>
      </c>
      <c r="N24" s="31">
        <v>24</v>
      </c>
      <c r="O24" s="31">
        <v>11</v>
      </c>
      <c r="P24" s="31">
        <v>5</v>
      </c>
      <c r="Q24" s="31">
        <v>30</v>
      </c>
      <c r="R24" s="31">
        <v>10</v>
      </c>
      <c r="S24" s="31">
        <v>10</v>
      </c>
      <c r="T24" s="31">
        <v>7</v>
      </c>
      <c r="U24" s="31">
        <v>10</v>
      </c>
      <c r="V24" s="31">
        <v>15</v>
      </c>
      <c r="W24" s="51">
        <f>SUM(J24:V24)</f>
        <v>159</v>
      </c>
      <c r="X24" s="52">
        <f>W24+I24</f>
        <v>153</v>
      </c>
      <c r="Y24" s="36">
        <v>10</v>
      </c>
      <c r="Z24" s="36"/>
      <c r="AA24" s="66"/>
      <c r="AE24" s="35"/>
      <c r="AL24" s="35"/>
      <c r="AV24" s="35"/>
      <c r="BD24" s="35"/>
      <c r="BK24" s="35"/>
      <c r="BN24" s="35"/>
      <c r="BO24" s="35"/>
    </row>
    <row r="25" spans="1:67" s="34" customFormat="1" ht="25.5">
      <c r="A25" s="31">
        <v>105</v>
      </c>
      <c r="B25" s="12" t="s">
        <v>50</v>
      </c>
      <c r="C25" s="43">
        <v>677</v>
      </c>
      <c r="D25" s="43" t="s">
        <v>87</v>
      </c>
      <c r="E25" s="40">
        <v>0.4375</v>
      </c>
      <c r="F25" s="40">
        <v>0.5513888888888888</v>
      </c>
      <c r="G25" s="40">
        <v>0.010416666666666666</v>
      </c>
      <c r="H25" s="32">
        <f>F25-G25-E25</f>
        <v>0.10347222222222219</v>
      </c>
      <c r="I25" s="31">
        <v>-15</v>
      </c>
      <c r="J25" s="31"/>
      <c r="K25" s="31">
        <v>6</v>
      </c>
      <c r="L25" s="31">
        <v>30</v>
      </c>
      <c r="M25" s="31">
        <v>11</v>
      </c>
      <c r="N25" s="31">
        <v>29</v>
      </c>
      <c r="O25" s="31">
        <v>11</v>
      </c>
      <c r="P25" s="31">
        <v>10</v>
      </c>
      <c r="Q25" s="31">
        <v>30</v>
      </c>
      <c r="R25" s="31">
        <v>5</v>
      </c>
      <c r="S25" s="31">
        <v>10</v>
      </c>
      <c r="T25" s="31">
        <v>5.5</v>
      </c>
      <c r="U25" s="31">
        <v>5</v>
      </c>
      <c r="V25" s="31">
        <v>15</v>
      </c>
      <c r="W25" s="51">
        <f>SUM(J25:V25)</f>
        <v>167.5</v>
      </c>
      <c r="X25" s="52">
        <f>W25+I25</f>
        <v>152.5</v>
      </c>
      <c r="Y25" s="36">
        <v>11</v>
      </c>
      <c r="Z25" s="43"/>
      <c r="AA25" s="66"/>
      <c r="AE25" s="35"/>
      <c r="AL25" s="35"/>
      <c r="AV25" s="35"/>
      <c r="BD25" s="35"/>
      <c r="BK25" s="35"/>
      <c r="BN25" s="35"/>
      <c r="BO25" s="35"/>
    </row>
    <row r="26" spans="1:67" s="34" customFormat="1" ht="25.5">
      <c r="A26" s="31">
        <v>102</v>
      </c>
      <c r="B26" s="12" t="s">
        <v>49</v>
      </c>
      <c r="C26" s="43">
        <v>1302</v>
      </c>
      <c r="D26" s="43" t="s">
        <v>93</v>
      </c>
      <c r="E26" s="40">
        <v>0.4236111111111111</v>
      </c>
      <c r="F26" s="40">
        <v>0.517361111111111</v>
      </c>
      <c r="G26" s="40">
        <v>0.001388888888888889</v>
      </c>
      <c r="H26" s="32">
        <f>F26-G26-E26</f>
        <v>0.09236111111111106</v>
      </c>
      <c r="I26" s="31">
        <v>-7</v>
      </c>
      <c r="J26" s="31"/>
      <c r="K26" s="31">
        <v>8</v>
      </c>
      <c r="L26" s="31">
        <v>15</v>
      </c>
      <c r="M26" s="31">
        <v>20</v>
      </c>
      <c r="N26" s="31">
        <v>27</v>
      </c>
      <c r="O26" s="31">
        <v>11</v>
      </c>
      <c r="P26" s="31">
        <v>10</v>
      </c>
      <c r="Q26" s="31">
        <v>20</v>
      </c>
      <c r="R26" s="31">
        <v>10</v>
      </c>
      <c r="S26" s="31">
        <v>10</v>
      </c>
      <c r="T26" s="31">
        <v>7.5</v>
      </c>
      <c r="U26" s="31">
        <v>5</v>
      </c>
      <c r="V26" s="31" t="s">
        <v>47</v>
      </c>
      <c r="W26" s="51">
        <f>SUM(J26:V26)</f>
        <v>143.5</v>
      </c>
      <c r="X26" s="52">
        <f>W26+I26</f>
        <v>136.5</v>
      </c>
      <c r="Y26" s="36">
        <v>12</v>
      </c>
      <c r="Z26" s="36"/>
      <c r="AA26" s="66"/>
      <c r="AE26" s="35"/>
      <c r="AL26" s="35"/>
      <c r="AV26" s="35"/>
      <c r="BD26" s="35"/>
      <c r="BK26" s="35"/>
      <c r="BN26" s="35"/>
      <c r="BO26" s="35"/>
    </row>
    <row r="27" spans="1:27" s="37" customFormat="1" ht="25.5">
      <c r="A27" s="31">
        <v>104</v>
      </c>
      <c r="B27" s="12" t="s">
        <v>49</v>
      </c>
      <c r="C27" s="43">
        <v>69</v>
      </c>
      <c r="D27" s="43" t="s">
        <v>82</v>
      </c>
      <c r="E27" s="40">
        <v>0.46527777777777773</v>
      </c>
      <c r="F27" s="40">
        <v>0.576388888888889</v>
      </c>
      <c r="G27" s="40">
        <v>0.010416666666666666</v>
      </c>
      <c r="H27" s="32">
        <f>F27-G27-E27</f>
        <v>0.10069444444444459</v>
      </c>
      <c r="I27" s="31">
        <v>-8</v>
      </c>
      <c r="J27" s="31">
        <v>-9</v>
      </c>
      <c r="K27" s="31">
        <v>6</v>
      </c>
      <c r="L27" s="31">
        <v>24</v>
      </c>
      <c r="M27" s="31">
        <v>20</v>
      </c>
      <c r="N27" s="31">
        <v>23</v>
      </c>
      <c r="O27" s="31">
        <v>2</v>
      </c>
      <c r="P27" s="31">
        <v>10</v>
      </c>
      <c r="Q27" s="31">
        <v>30</v>
      </c>
      <c r="R27" s="31">
        <v>10</v>
      </c>
      <c r="S27" s="31">
        <v>10</v>
      </c>
      <c r="T27" s="31">
        <v>5.5</v>
      </c>
      <c r="U27" s="31">
        <v>5</v>
      </c>
      <c r="V27" s="31" t="s">
        <v>47</v>
      </c>
      <c r="W27" s="51">
        <f>SUM(J27:V27)</f>
        <v>136.5</v>
      </c>
      <c r="X27" s="52">
        <f>W27+I27</f>
        <v>128.5</v>
      </c>
      <c r="Y27" s="36">
        <v>13</v>
      </c>
      <c r="Z27" s="36"/>
      <c r="AA27" s="66"/>
    </row>
    <row r="28" spans="1:67" s="34" customFormat="1" ht="25.5">
      <c r="A28" s="31">
        <v>111</v>
      </c>
      <c r="B28" s="12" t="s">
        <v>49</v>
      </c>
      <c r="C28" s="43">
        <v>1619</v>
      </c>
      <c r="D28" s="43" t="s">
        <v>80</v>
      </c>
      <c r="E28" s="40">
        <v>0.47222222222222227</v>
      </c>
      <c r="F28" s="40">
        <v>0.5875</v>
      </c>
      <c r="G28" s="40">
        <v>0.015277777777777777</v>
      </c>
      <c r="H28" s="32">
        <f>F28-G28-E28</f>
        <v>0.10000000000000003</v>
      </c>
      <c r="I28" s="31">
        <v>-12</v>
      </c>
      <c r="J28" s="31"/>
      <c r="K28" s="31">
        <v>8</v>
      </c>
      <c r="L28" s="31">
        <v>29</v>
      </c>
      <c r="M28" s="31">
        <v>3</v>
      </c>
      <c r="N28" s="31">
        <v>27</v>
      </c>
      <c r="O28" s="31">
        <v>14</v>
      </c>
      <c r="P28" s="31">
        <v>10</v>
      </c>
      <c r="Q28" s="31">
        <v>0</v>
      </c>
      <c r="R28" s="31">
        <v>10</v>
      </c>
      <c r="S28" s="31">
        <v>10</v>
      </c>
      <c r="T28" s="31">
        <v>8</v>
      </c>
      <c r="U28" s="31">
        <v>0</v>
      </c>
      <c r="V28" s="31">
        <v>15</v>
      </c>
      <c r="W28" s="51">
        <f>SUM(J28:V28)</f>
        <v>134</v>
      </c>
      <c r="X28" s="52">
        <f>W28+I28</f>
        <v>122</v>
      </c>
      <c r="Y28" s="36">
        <v>14</v>
      </c>
      <c r="Z28" s="36"/>
      <c r="AA28" s="66"/>
      <c r="AE28" s="35"/>
      <c r="AL28" s="35"/>
      <c r="AV28" s="35"/>
      <c r="BD28" s="35"/>
      <c r="BK28" s="35"/>
      <c r="BN28" s="35"/>
      <c r="BO28" s="35"/>
    </row>
    <row r="29" spans="1:67" s="34" customFormat="1" ht="25.5">
      <c r="A29" s="31">
        <v>113</v>
      </c>
      <c r="B29" s="12" t="s">
        <v>51</v>
      </c>
      <c r="C29" s="43">
        <v>882</v>
      </c>
      <c r="D29" s="43" t="s">
        <v>52</v>
      </c>
      <c r="E29" s="40">
        <v>0.5069444444444444</v>
      </c>
      <c r="F29" s="40">
        <v>0.6145833333333334</v>
      </c>
      <c r="G29" s="40">
        <v>0.007638888888888889</v>
      </c>
      <c r="H29" s="32">
        <f>F29-G29-E29</f>
        <v>0.10000000000000009</v>
      </c>
      <c r="I29" s="31">
        <v>-12</v>
      </c>
      <c r="J29" s="31"/>
      <c r="K29" s="31">
        <v>8</v>
      </c>
      <c r="L29" s="31">
        <v>18</v>
      </c>
      <c r="M29" s="31">
        <v>14</v>
      </c>
      <c r="N29" s="31">
        <v>27</v>
      </c>
      <c r="O29" s="31">
        <v>17</v>
      </c>
      <c r="P29" s="31">
        <v>10</v>
      </c>
      <c r="Q29" s="31">
        <v>0</v>
      </c>
      <c r="R29" s="31">
        <v>10</v>
      </c>
      <c r="S29" s="31">
        <v>10</v>
      </c>
      <c r="T29" s="31">
        <v>6</v>
      </c>
      <c r="U29" s="31" t="s">
        <v>47</v>
      </c>
      <c r="V29" s="31" t="s">
        <v>47</v>
      </c>
      <c r="W29" s="51">
        <f>SUM(J29:V29)</f>
        <v>120</v>
      </c>
      <c r="X29" s="52">
        <f>W29+I29</f>
        <v>108</v>
      </c>
      <c r="Y29" s="36">
        <v>15</v>
      </c>
      <c r="Z29" s="36"/>
      <c r="AA29" s="66"/>
      <c r="AE29" s="35"/>
      <c r="AL29" s="35"/>
      <c r="AV29" s="35"/>
      <c r="BD29" s="35"/>
      <c r="BK29" s="35"/>
      <c r="BN29" s="35"/>
      <c r="BO29" s="35"/>
    </row>
    <row r="30" spans="2:67" s="13" customFormat="1" ht="24.75" customHeight="1">
      <c r="B30" s="14"/>
      <c r="C30" s="14"/>
      <c r="D30" s="14"/>
      <c r="P30" s="15"/>
      <c r="Q30" s="15"/>
      <c r="X30" s="15"/>
      <c r="AA30" s="16"/>
      <c r="AE30" s="15"/>
      <c r="AL30" s="15"/>
      <c r="AV30" s="15"/>
      <c r="BD30" s="15"/>
      <c r="BK30" s="15"/>
      <c r="BN30" s="15"/>
      <c r="BO30" s="15"/>
    </row>
    <row r="31" spans="2:65" s="13" customFormat="1" ht="12.75">
      <c r="B31" s="14" t="s">
        <v>35</v>
      </c>
      <c r="C31" s="14"/>
      <c r="D31" s="14"/>
      <c r="E31" s="14"/>
      <c r="I31" s="13" t="s">
        <v>39</v>
      </c>
      <c r="J31" s="15"/>
      <c r="O31" s="15"/>
      <c r="V31" s="15"/>
      <c r="AA31" s="16"/>
      <c r="AC31" s="15"/>
      <c r="AJ31" s="15"/>
      <c r="AT31" s="15"/>
      <c r="BB31" s="15"/>
      <c r="BI31" s="15"/>
      <c r="BL31" s="15"/>
      <c r="BM31" s="15"/>
    </row>
    <row r="32" spans="2:65" s="13" customFormat="1" ht="12.75">
      <c r="B32" s="14"/>
      <c r="C32" s="14"/>
      <c r="D32" s="14"/>
      <c r="E32" s="14"/>
      <c r="J32" s="15"/>
      <c r="O32" s="15"/>
      <c r="V32" s="15"/>
      <c r="AA32" s="16"/>
      <c r="AC32" s="15"/>
      <c r="AJ32" s="15"/>
      <c r="AT32" s="15"/>
      <c r="BB32" s="15"/>
      <c r="BI32" s="15"/>
      <c r="BL32" s="15"/>
      <c r="BM32" s="15"/>
    </row>
    <row r="33" spans="2:65" s="13" customFormat="1" ht="12.75">
      <c r="B33" s="14" t="s">
        <v>36</v>
      </c>
      <c r="C33" s="14"/>
      <c r="D33" s="14"/>
      <c r="E33" s="14"/>
      <c r="I33" s="13" t="s">
        <v>37</v>
      </c>
      <c r="J33" s="15"/>
      <c r="O33" s="15"/>
      <c r="V33" s="15"/>
      <c r="AA33" s="16"/>
      <c r="AC33" s="15"/>
      <c r="AJ33" s="15"/>
      <c r="AT33" s="15"/>
      <c r="BB33" s="15"/>
      <c r="BI33" s="15"/>
      <c r="BL33" s="15"/>
      <c r="BM33" s="15"/>
    </row>
    <row r="34" spans="2:67" s="13" customFormat="1" ht="12.75">
      <c r="B34" s="14"/>
      <c r="C34" s="14"/>
      <c r="D34" s="14"/>
      <c r="P34" s="15"/>
      <c r="Q34" s="15"/>
      <c r="X34" s="15"/>
      <c r="AA34" s="16"/>
      <c r="AE34" s="15"/>
      <c r="AL34" s="15"/>
      <c r="AV34" s="15"/>
      <c r="BD34" s="15"/>
      <c r="BK34" s="15"/>
      <c r="BN34" s="15"/>
      <c r="BO34" s="15"/>
    </row>
    <row r="35" spans="2:67" s="13" customFormat="1" ht="12.75">
      <c r="B35" s="14"/>
      <c r="C35" s="14"/>
      <c r="D35" s="14"/>
      <c r="P35" s="15"/>
      <c r="Q35" s="15"/>
      <c r="X35" s="15"/>
      <c r="AA35" s="16"/>
      <c r="AE35" s="15"/>
      <c r="AL35" s="15"/>
      <c r="AV35" s="15"/>
      <c r="BD35" s="15"/>
      <c r="BK35" s="15"/>
      <c r="BN35" s="15"/>
      <c r="BO35" s="15"/>
    </row>
    <row r="36" spans="2:67" s="13" customFormat="1" ht="12.75">
      <c r="B36" s="14"/>
      <c r="C36" s="14"/>
      <c r="D36" s="14"/>
      <c r="P36" s="15"/>
      <c r="Q36" s="15"/>
      <c r="X36" s="15"/>
      <c r="AA36" s="16"/>
      <c r="AE36" s="15"/>
      <c r="AL36" s="15"/>
      <c r="AV36" s="15"/>
      <c r="BD36" s="15"/>
      <c r="BK36" s="15"/>
      <c r="BN36" s="15"/>
      <c r="BO36" s="15"/>
    </row>
    <row r="37" spans="2:67" s="13" customFormat="1" ht="12.75">
      <c r="B37" s="14"/>
      <c r="C37" s="14"/>
      <c r="D37" s="14"/>
      <c r="P37" s="15"/>
      <c r="Q37" s="15"/>
      <c r="X37" s="15"/>
      <c r="AA37" s="16"/>
      <c r="AE37" s="15"/>
      <c r="AL37" s="15"/>
      <c r="AV37" s="15"/>
      <c r="BD37" s="15"/>
      <c r="BK37" s="15"/>
      <c r="BN37" s="15"/>
      <c r="BO37" s="15"/>
    </row>
    <row r="38" spans="2:67" s="13" customFormat="1" ht="12.75">
      <c r="B38" s="14"/>
      <c r="C38" s="14"/>
      <c r="D38" s="14"/>
      <c r="P38" s="15"/>
      <c r="Q38" s="15"/>
      <c r="X38" s="15"/>
      <c r="AA38" s="16"/>
      <c r="AE38" s="15"/>
      <c r="AL38" s="15"/>
      <c r="AV38" s="15"/>
      <c r="BD38" s="15"/>
      <c r="BK38" s="15"/>
      <c r="BN38" s="15"/>
      <c r="BO38" s="15"/>
    </row>
    <row r="39" spans="2:67" s="13" customFormat="1" ht="12.75">
      <c r="B39" s="14"/>
      <c r="C39" s="14"/>
      <c r="D39" s="14"/>
      <c r="P39" s="15"/>
      <c r="Q39" s="15"/>
      <c r="X39" s="15"/>
      <c r="AA39" s="16"/>
      <c r="AE39" s="15"/>
      <c r="AL39" s="15"/>
      <c r="AV39" s="15"/>
      <c r="BD39" s="15"/>
      <c r="BK39" s="15"/>
      <c r="BN39" s="15"/>
      <c r="BO39" s="15"/>
    </row>
  </sheetData>
  <sheetProtection/>
  <mergeCells count="8">
    <mergeCell ref="A4:Y4"/>
    <mergeCell ref="A3:Y3"/>
    <mergeCell ref="A1:Y1"/>
    <mergeCell ref="E10:H10"/>
    <mergeCell ref="B6:C6"/>
    <mergeCell ref="B7:C7"/>
    <mergeCell ref="E9:H9"/>
    <mergeCell ref="A5:Y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showGridLines="0" zoomScalePageLayoutView="0" workbookViewId="0" topLeftCell="A1">
      <pane xSplit="8" ySplit="10" topLeftCell="U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Y13" sqref="Y13"/>
    </sheetView>
  </sheetViews>
  <sheetFormatPr defaultColWidth="9.00390625" defaultRowHeight="12.75"/>
  <cols>
    <col min="1" max="1" width="4.375" style="0" bestFit="1" customWidth="1"/>
    <col min="2" max="2" width="21.00390625" style="3" customWidth="1"/>
    <col min="3" max="3" width="9.25390625" style="3" bestFit="1" customWidth="1"/>
    <col min="4" max="4" width="18.00390625" style="3" customWidth="1"/>
    <col min="5" max="6" width="8.75390625" style="0" bestFit="1" customWidth="1"/>
    <col min="7" max="7" width="9.375" style="0" customWidth="1"/>
    <col min="8" max="8" width="9.25390625" style="0" bestFit="1" customWidth="1"/>
    <col min="9" max="9" width="5.25390625" style="1" customWidth="1"/>
    <col min="10" max="10" width="5.00390625" style="1" bestFit="1" customWidth="1"/>
    <col min="11" max="11" width="3.375" style="1" bestFit="1" customWidth="1"/>
    <col min="12" max="12" width="3.375" style="0" bestFit="1" customWidth="1"/>
    <col min="13" max="14" width="3.25390625" style="0" customWidth="1"/>
    <col min="15" max="15" width="5.875" style="0" bestFit="1" customWidth="1"/>
    <col min="16" max="17" width="3.375" style="0" bestFit="1" customWidth="1"/>
    <col min="18" max="18" width="3.75390625" style="0" bestFit="1" customWidth="1"/>
    <col min="19" max="20" width="5.875" style="0" bestFit="1" customWidth="1"/>
    <col min="21" max="21" width="3.25390625" style="0" bestFit="1" customWidth="1"/>
    <col min="22" max="22" width="3.25390625" style="1" bestFit="1" customWidth="1"/>
    <col min="23" max="23" width="6.00390625" style="0" bestFit="1" customWidth="1"/>
    <col min="24" max="24" width="6.25390625" style="0" customWidth="1"/>
    <col min="25" max="25" width="11.00390625" style="0" bestFit="1" customWidth="1"/>
    <col min="26" max="26" width="9.375" style="0" bestFit="1" customWidth="1"/>
    <col min="27" max="27" width="3.75390625" style="17" hidden="1" customWidth="1"/>
  </cols>
  <sheetData>
    <row r="1" spans="2:27" ht="23.25">
      <c r="B1" s="73" t="s">
        <v>45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6"/>
      <c r="AA1" s="60"/>
    </row>
    <row r="2" spans="2:27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61"/>
    </row>
    <row r="3" spans="2:27" s="2" customFormat="1" ht="18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8"/>
      <c r="AA3" s="62"/>
    </row>
    <row r="4" spans="2:27" s="2" customFormat="1" ht="18.75">
      <c r="B4" s="72" t="s">
        <v>20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8"/>
      <c r="AA4" s="62"/>
    </row>
    <row r="5" spans="2:27" s="2" customFormat="1" ht="18.75">
      <c r="B5" s="77">
        <v>40801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8"/>
      <c r="AA5" s="62"/>
    </row>
    <row r="6" spans="2:27" s="2" customFormat="1" ht="18.75">
      <c r="B6" s="75" t="s">
        <v>25</v>
      </c>
      <c r="C6" s="76"/>
      <c r="D6" s="10">
        <v>0.10416666666666667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"/>
      <c r="AA6" s="62"/>
    </row>
    <row r="7" spans="2:27" s="2" customFormat="1" ht="18.75">
      <c r="B7" s="75" t="s">
        <v>26</v>
      </c>
      <c r="C7" s="76"/>
      <c r="D7" s="10">
        <v>0.08333333333333333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  <c r="AA7" s="62"/>
    </row>
    <row r="8" spans="2:27" ht="12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9"/>
      <c r="X8" s="79"/>
      <c r="Y8" s="79"/>
      <c r="Z8" s="79"/>
      <c r="AA8" s="79"/>
    </row>
    <row r="9" spans="1:27" s="24" customFormat="1" ht="12.75">
      <c r="A9" s="78"/>
      <c r="B9" s="78"/>
      <c r="C9" s="78"/>
      <c r="D9" s="25"/>
      <c r="E9" s="25"/>
      <c r="F9" s="25"/>
      <c r="G9" s="25"/>
      <c r="H9" s="25"/>
      <c r="I9" s="25"/>
      <c r="J9" s="47" t="s">
        <v>30</v>
      </c>
      <c r="K9" s="21" t="s">
        <v>33</v>
      </c>
      <c r="L9" s="21">
        <v>23</v>
      </c>
      <c r="M9" s="21">
        <v>64</v>
      </c>
      <c r="N9" s="21">
        <v>64</v>
      </c>
      <c r="O9" s="21">
        <v>89</v>
      </c>
      <c r="P9" s="21">
        <v>89</v>
      </c>
      <c r="Q9" s="21">
        <v>89</v>
      </c>
      <c r="R9" s="21">
        <v>89</v>
      </c>
      <c r="S9" s="21">
        <v>31</v>
      </c>
      <c r="T9" s="21">
        <v>31</v>
      </c>
      <c r="U9" s="21" t="s">
        <v>34</v>
      </c>
      <c r="V9" s="21" t="s">
        <v>34</v>
      </c>
      <c r="W9" s="22"/>
      <c r="X9" s="23"/>
      <c r="Y9" s="23"/>
      <c r="Z9" s="23"/>
      <c r="AA9" s="64"/>
    </row>
    <row r="10" spans="1:27" s="24" customFormat="1" ht="12.75">
      <c r="A10" s="78"/>
      <c r="B10" s="78"/>
      <c r="C10" s="78"/>
      <c r="D10" s="25"/>
      <c r="E10" s="25"/>
      <c r="F10" s="25"/>
      <c r="G10" s="25"/>
      <c r="H10" s="25"/>
      <c r="I10" s="25"/>
      <c r="J10" s="48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>
        <v>11</v>
      </c>
      <c r="V10" s="21">
        <v>12</v>
      </c>
      <c r="W10" s="26"/>
      <c r="X10" s="27"/>
      <c r="Y10" s="28"/>
      <c r="Z10" s="28"/>
      <c r="AA10" s="64"/>
    </row>
    <row r="11" spans="1:27" s="58" customFormat="1" ht="146.25" customHeight="1">
      <c r="A11" s="54" t="s">
        <v>24</v>
      </c>
      <c r="B11" s="36" t="s">
        <v>17</v>
      </c>
      <c r="C11" s="54" t="s">
        <v>18</v>
      </c>
      <c r="D11" s="54" t="s">
        <v>40</v>
      </c>
      <c r="E11" s="12" t="s">
        <v>11</v>
      </c>
      <c r="F11" s="12" t="s">
        <v>12</v>
      </c>
      <c r="G11" s="12" t="s">
        <v>27</v>
      </c>
      <c r="H11" s="43" t="s">
        <v>13</v>
      </c>
      <c r="I11" s="49" t="s">
        <v>14</v>
      </c>
      <c r="J11" s="49" t="s">
        <v>29</v>
      </c>
      <c r="K11" s="49" t="s">
        <v>41</v>
      </c>
      <c r="L11" s="49" t="s">
        <v>46</v>
      </c>
      <c r="M11" s="49" t="s">
        <v>9</v>
      </c>
      <c r="N11" s="49" t="s">
        <v>10</v>
      </c>
      <c r="O11" s="49" t="s">
        <v>5</v>
      </c>
      <c r="P11" s="49" t="s">
        <v>7</v>
      </c>
      <c r="Q11" s="49" t="s">
        <v>8</v>
      </c>
      <c r="R11" s="49" t="s">
        <v>42</v>
      </c>
      <c r="S11" s="49" t="s">
        <v>22</v>
      </c>
      <c r="T11" s="49" t="s">
        <v>21</v>
      </c>
      <c r="U11" s="49" t="s">
        <v>3</v>
      </c>
      <c r="V11" s="49" t="s">
        <v>32</v>
      </c>
      <c r="W11" s="55" t="s">
        <v>15</v>
      </c>
      <c r="X11" s="55" t="s">
        <v>16</v>
      </c>
      <c r="Y11" s="57" t="s">
        <v>2</v>
      </c>
      <c r="Z11" s="57" t="s">
        <v>38</v>
      </c>
      <c r="AA11" s="67"/>
    </row>
    <row r="12" spans="1:27" s="37" customFormat="1" ht="25.5">
      <c r="A12" s="31">
        <v>207</v>
      </c>
      <c r="B12" s="12" t="s">
        <v>49</v>
      </c>
      <c r="C12" s="70">
        <v>86</v>
      </c>
      <c r="D12" s="43" t="s">
        <v>75</v>
      </c>
      <c r="E12" s="40">
        <v>0.5</v>
      </c>
      <c r="F12" s="40">
        <v>0.5770833333333333</v>
      </c>
      <c r="G12" s="40">
        <v>0.001388888888888889</v>
      </c>
      <c r="H12" s="32">
        <f aca="true" t="shared" si="0" ref="H12:H20">F12-E12-G12</f>
        <v>0.0756944444444444</v>
      </c>
      <c r="I12" s="31"/>
      <c r="J12" s="31"/>
      <c r="K12" s="31">
        <v>12</v>
      </c>
      <c r="L12" s="31">
        <v>6.5</v>
      </c>
      <c r="M12" s="31">
        <v>17</v>
      </c>
      <c r="N12" s="31">
        <v>10</v>
      </c>
      <c r="O12" s="31">
        <v>20</v>
      </c>
      <c r="P12" s="31">
        <v>10</v>
      </c>
      <c r="Q12" s="31">
        <v>10</v>
      </c>
      <c r="R12" s="31">
        <v>10.5</v>
      </c>
      <c r="S12" s="68">
        <v>20</v>
      </c>
      <c r="T12" s="68">
        <v>4</v>
      </c>
      <c r="U12" s="31">
        <v>10</v>
      </c>
      <c r="V12" s="31">
        <v>15</v>
      </c>
      <c r="W12" s="51">
        <f aca="true" t="shared" si="1" ref="W12:W22">SUM(J12:V12)</f>
        <v>145</v>
      </c>
      <c r="X12" s="52">
        <f aca="true" t="shared" si="2" ref="X12:X22">I12+W12</f>
        <v>145</v>
      </c>
      <c r="Y12" s="36">
        <v>1</v>
      </c>
      <c r="Z12" s="36"/>
      <c r="AA12" s="66" t="s">
        <v>61</v>
      </c>
    </row>
    <row r="13" spans="1:27" s="37" customFormat="1" ht="25.5">
      <c r="A13" s="31">
        <v>201</v>
      </c>
      <c r="B13" s="12" t="s">
        <v>50</v>
      </c>
      <c r="C13" s="43">
        <v>1551</v>
      </c>
      <c r="D13" s="43" t="s">
        <v>90</v>
      </c>
      <c r="E13" s="40">
        <v>0.4305555555555556</v>
      </c>
      <c r="F13" s="40">
        <v>0.545138888888889</v>
      </c>
      <c r="G13" s="40">
        <v>0.0006944444444444445</v>
      </c>
      <c r="H13" s="32">
        <f t="shared" si="0"/>
        <v>0.11388888888888893</v>
      </c>
      <c r="I13" s="31"/>
      <c r="J13" s="31"/>
      <c r="K13" s="31">
        <v>8</v>
      </c>
      <c r="L13" s="31">
        <v>0</v>
      </c>
      <c r="M13" s="31">
        <v>17</v>
      </c>
      <c r="N13" s="31">
        <v>10</v>
      </c>
      <c r="O13" s="31">
        <v>20</v>
      </c>
      <c r="P13" s="31">
        <v>10</v>
      </c>
      <c r="Q13" s="31">
        <v>10</v>
      </c>
      <c r="R13" s="31">
        <v>9.5</v>
      </c>
      <c r="S13" s="31">
        <v>20</v>
      </c>
      <c r="T13" s="68">
        <v>10</v>
      </c>
      <c r="U13" s="31">
        <v>10</v>
      </c>
      <c r="V13" s="31">
        <v>15</v>
      </c>
      <c r="W13" s="51">
        <f t="shared" si="1"/>
        <v>139.5</v>
      </c>
      <c r="X13" s="52">
        <f t="shared" si="2"/>
        <v>139.5</v>
      </c>
      <c r="Y13" s="43" t="s">
        <v>97</v>
      </c>
      <c r="Z13" s="36"/>
      <c r="AA13" s="66"/>
    </row>
    <row r="14" spans="1:27" s="37" customFormat="1" ht="25.5">
      <c r="A14" s="31">
        <v>205</v>
      </c>
      <c r="B14" s="12" t="s">
        <v>49</v>
      </c>
      <c r="C14" s="43">
        <v>1721</v>
      </c>
      <c r="D14" s="53" t="s">
        <v>77</v>
      </c>
      <c r="E14" s="42">
        <v>0.4930555555555556</v>
      </c>
      <c r="F14" s="42">
        <v>0.6215277777777778</v>
      </c>
      <c r="G14" s="42">
        <v>0.003472222222222222</v>
      </c>
      <c r="H14" s="32">
        <f t="shared" si="0"/>
        <v>0.12499999999999999</v>
      </c>
      <c r="I14" s="31"/>
      <c r="J14" s="31"/>
      <c r="K14" s="31">
        <v>6</v>
      </c>
      <c r="L14" s="31">
        <v>0</v>
      </c>
      <c r="M14" s="31">
        <v>20</v>
      </c>
      <c r="N14" s="31">
        <v>10</v>
      </c>
      <c r="O14" s="31">
        <v>20</v>
      </c>
      <c r="P14" s="31">
        <v>10</v>
      </c>
      <c r="Q14" s="31">
        <v>10</v>
      </c>
      <c r="R14" s="31">
        <v>2</v>
      </c>
      <c r="S14" s="31">
        <v>20</v>
      </c>
      <c r="T14" s="31">
        <v>16</v>
      </c>
      <c r="U14" s="31">
        <v>10</v>
      </c>
      <c r="V14" s="31">
        <v>15</v>
      </c>
      <c r="W14" s="51">
        <f t="shared" si="1"/>
        <v>139</v>
      </c>
      <c r="X14" s="52">
        <f t="shared" si="2"/>
        <v>139</v>
      </c>
      <c r="Y14" s="43" t="s">
        <v>97</v>
      </c>
      <c r="Z14" s="36"/>
      <c r="AA14" s="66"/>
    </row>
    <row r="15" spans="1:27" s="34" customFormat="1" ht="25.5">
      <c r="A15" s="31">
        <v>204</v>
      </c>
      <c r="B15" s="12" t="s">
        <v>51</v>
      </c>
      <c r="C15" s="43">
        <v>824</v>
      </c>
      <c r="D15" s="43" t="s">
        <v>53</v>
      </c>
      <c r="E15" s="40">
        <v>0.4583333333333333</v>
      </c>
      <c r="F15" s="40">
        <v>0.5645833333333333</v>
      </c>
      <c r="G15" s="40">
        <v>0.011805555555555555</v>
      </c>
      <c r="H15" s="32">
        <f t="shared" si="0"/>
        <v>0.09444444444444446</v>
      </c>
      <c r="I15" s="31">
        <v>-8</v>
      </c>
      <c r="J15" s="31"/>
      <c r="K15" s="31">
        <v>10</v>
      </c>
      <c r="L15" s="31">
        <v>5</v>
      </c>
      <c r="M15" s="31">
        <v>17</v>
      </c>
      <c r="N15" s="31">
        <v>10</v>
      </c>
      <c r="O15" s="31">
        <v>20</v>
      </c>
      <c r="P15" s="31">
        <v>5</v>
      </c>
      <c r="Q15" s="31">
        <v>0</v>
      </c>
      <c r="R15" s="31">
        <v>9.5</v>
      </c>
      <c r="S15" s="31">
        <v>20</v>
      </c>
      <c r="T15" s="31">
        <v>13</v>
      </c>
      <c r="U15" s="31">
        <v>10</v>
      </c>
      <c r="V15" s="31">
        <v>15</v>
      </c>
      <c r="W15" s="51">
        <f t="shared" si="1"/>
        <v>134.5</v>
      </c>
      <c r="X15" s="52">
        <f t="shared" si="2"/>
        <v>126.5</v>
      </c>
      <c r="Y15" s="33">
        <v>2</v>
      </c>
      <c r="Z15" s="36"/>
      <c r="AA15" s="66"/>
    </row>
    <row r="16" spans="1:27" s="37" customFormat="1" ht="25.5">
      <c r="A16" s="31">
        <v>202</v>
      </c>
      <c r="B16" s="12" t="s">
        <v>50</v>
      </c>
      <c r="C16" s="43">
        <v>677</v>
      </c>
      <c r="D16" s="43" t="s">
        <v>88</v>
      </c>
      <c r="E16" s="40">
        <v>0.4375</v>
      </c>
      <c r="F16" s="40">
        <v>0.5430555555555555</v>
      </c>
      <c r="G16" s="40">
        <v>0.0020833333333333333</v>
      </c>
      <c r="H16" s="32">
        <f t="shared" si="0"/>
        <v>0.10347222222222217</v>
      </c>
      <c r="I16" s="31">
        <v>-15</v>
      </c>
      <c r="J16" s="31"/>
      <c r="K16" s="31">
        <v>8</v>
      </c>
      <c r="L16" s="31">
        <v>0</v>
      </c>
      <c r="M16" s="31">
        <v>8</v>
      </c>
      <c r="N16" s="31">
        <v>10</v>
      </c>
      <c r="O16" s="31">
        <v>20</v>
      </c>
      <c r="P16" s="31">
        <v>10</v>
      </c>
      <c r="Q16" s="31">
        <v>10</v>
      </c>
      <c r="R16" s="31">
        <v>5.5</v>
      </c>
      <c r="S16" s="31">
        <v>20</v>
      </c>
      <c r="T16" s="31">
        <v>18</v>
      </c>
      <c r="U16" s="31">
        <v>10</v>
      </c>
      <c r="V16" s="31">
        <v>15</v>
      </c>
      <c r="W16" s="51">
        <f t="shared" si="1"/>
        <v>134.5</v>
      </c>
      <c r="X16" s="52">
        <f t="shared" si="2"/>
        <v>119.5</v>
      </c>
      <c r="Y16" s="71">
        <v>3</v>
      </c>
      <c r="Z16" s="46"/>
      <c r="AA16" s="66"/>
    </row>
    <row r="17" spans="1:27" s="37" customFormat="1" ht="25.5">
      <c r="A17" s="31">
        <v>210</v>
      </c>
      <c r="B17" s="12" t="s">
        <v>50</v>
      </c>
      <c r="C17" s="43">
        <v>1058</v>
      </c>
      <c r="D17" s="43" t="s">
        <v>66</v>
      </c>
      <c r="E17" s="40">
        <v>0.5416666666666666</v>
      </c>
      <c r="F17" s="40">
        <v>0.6402777777777778</v>
      </c>
      <c r="G17" s="40">
        <v>0.0006944444444444445</v>
      </c>
      <c r="H17" s="32">
        <f t="shared" si="0"/>
        <v>0.09791666666666676</v>
      </c>
      <c r="I17" s="31">
        <v>-11</v>
      </c>
      <c r="J17" s="31"/>
      <c r="K17" s="31">
        <v>8</v>
      </c>
      <c r="L17" s="31">
        <v>3.5</v>
      </c>
      <c r="M17" s="31">
        <v>8</v>
      </c>
      <c r="N17" s="31">
        <v>10</v>
      </c>
      <c r="O17" s="31">
        <v>20</v>
      </c>
      <c r="P17" s="31">
        <v>10</v>
      </c>
      <c r="Q17" s="31">
        <v>0</v>
      </c>
      <c r="R17" s="31">
        <v>8.5</v>
      </c>
      <c r="S17" s="31">
        <v>20</v>
      </c>
      <c r="T17" s="31">
        <v>17</v>
      </c>
      <c r="U17" s="31">
        <v>10</v>
      </c>
      <c r="V17" s="31">
        <v>15</v>
      </c>
      <c r="W17" s="51">
        <f t="shared" si="1"/>
        <v>130</v>
      </c>
      <c r="X17" s="52">
        <f t="shared" si="2"/>
        <v>119</v>
      </c>
      <c r="Y17" s="33">
        <v>4</v>
      </c>
      <c r="Z17" s="33"/>
      <c r="AA17" s="66"/>
    </row>
    <row r="18" spans="1:27" s="37" customFormat="1" ht="25.5">
      <c r="A18" s="31">
        <v>209</v>
      </c>
      <c r="B18" s="12" t="s">
        <v>51</v>
      </c>
      <c r="C18" s="43">
        <v>1431</v>
      </c>
      <c r="D18" s="43" t="s">
        <v>55</v>
      </c>
      <c r="E18" s="40">
        <v>0.5277777777777778</v>
      </c>
      <c r="F18" s="40">
        <v>0.6201388888888889</v>
      </c>
      <c r="G18" s="40">
        <v>0.003472222222222222</v>
      </c>
      <c r="H18" s="32">
        <f t="shared" si="0"/>
        <v>0.08888888888888889</v>
      </c>
      <c r="I18" s="31">
        <v>-4</v>
      </c>
      <c r="J18" s="31"/>
      <c r="K18" s="31">
        <v>4</v>
      </c>
      <c r="L18" s="31">
        <v>0</v>
      </c>
      <c r="M18" s="31">
        <v>4</v>
      </c>
      <c r="N18" s="31">
        <v>10</v>
      </c>
      <c r="O18" s="31">
        <v>20</v>
      </c>
      <c r="P18" s="31">
        <v>10</v>
      </c>
      <c r="Q18" s="31">
        <v>10</v>
      </c>
      <c r="R18" s="31">
        <v>8</v>
      </c>
      <c r="S18" s="31">
        <v>20</v>
      </c>
      <c r="T18" s="31">
        <v>11</v>
      </c>
      <c r="U18" s="31">
        <v>10</v>
      </c>
      <c r="V18" s="31">
        <v>15</v>
      </c>
      <c r="W18" s="51">
        <f t="shared" si="1"/>
        <v>122</v>
      </c>
      <c r="X18" s="52">
        <f t="shared" si="2"/>
        <v>118</v>
      </c>
      <c r="Y18" s="33">
        <v>5</v>
      </c>
      <c r="Z18" s="36"/>
      <c r="AA18" s="66" t="s">
        <v>61</v>
      </c>
    </row>
    <row r="19" spans="1:27" s="37" customFormat="1" ht="25.5">
      <c r="A19" s="31">
        <v>208</v>
      </c>
      <c r="B19" s="12" t="s">
        <v>51</v>
      </c>
      <c r="C19" s="43">
        <v>1285</v>
      </c>
      <c r="D19" s="43" t="s">
        <v>72</v>
      </c>
      <c r="E19" s="40">
        <v>0.513888888888889</v>
      </c>
      <c r="F19" s="40">
        <v>0.5993055555555555</v>
      </c>
      <c r="G19" s="69">
        <v>0.001388888888888889</v>
      </c>
      <c r="H19" s="32">
        <f t="shared" si="0"/>
        <v>0.0840277777777777</v>
      </c>
      <c r="I19" s="31">
        <v>-1</v>
      </c>
      <c r="J19" s="31">
        <v>-9</v>
      </c>
      <c r="K19" s="31">
        <v>8</v>
      </c>
      <c r="L19" s="31">
        <v>0</v>
      </c>
      <c r="M19" s="31">
        <v>11</v>
      </c>
      <c r="N19" s="31">
        <v>10</v>
      </c>
      <c r="O19" s="31">
        <v>0</v>
      </c>
      <c r="P19" s="31">
        <v>5</v>
      </c>
      <c r="Q19" s="31">
        <v>0</v>
      </c>
      <c r="R19" s="31">
        <v>7</v>
      </c>
      <c r="S19" s="31">
        <v>20</v>
      </c>
      <c r="T19" s="31">
        <v>12</v>
      </c>
      <c r="U19" s="31">
        <v>5</v>
      </c>
      <c r="V19" s="31">
        <v>15</v>
      </c>
      <c r="W19" s="51">
        <f t="shared" si="1"/>
        <v>84</v>
      </c>
      <c r="X19" s="52">
        <f t="shared" si="2"/>
        <v>83</v>
      </c>
      <c r="Y19" s="33">
        <v>6</v>
      </c>
      <c r="Z19" s="36"/>
      <c r="AA19" s="66"/>
    </row>
    <row r="20" spans="1:27" s="37" customFormat="1" ht="25.5">
      <c r="A20" s="31">
        <v>211</v>
      </c>
      <c r="B20" s="12" t="s">
        <v>49</v>
      </c>
      <c r="C20" s="43">
        <v>1700</v>
      </c>
      <c r="D20" s="43" t="s">
        <v>63</v>
      </c>
      <c r="E20" s="40">
        <v>0.548611111111111</v>
      </c>
      <c r="F20" s="40">
        <v>0.6222222222222222</v>
      </c>
      <c r="G20" s="40">
        <v>0.001388888888888889</v>
      </c>
      <c r="H20" s="32">
        <f t="shared" si="0"/>
        <v>0.0722222222222223</v>
      </c>
      <c r="I20" s="31"/>
      <c r="J20" s="31">
        <v>-5</v>
      </c>
      <c r="K20" s="31">
        <v>4</v>
      </c>
      <c r="L20" s="31">
        <v>0</v>
      </c>
      <c r="M20" s="31" t="s">
        <v>47</v>
      </c>
      <c r="N20" s="31" t="s">
        <v>47</v>
      </c>
      <c r="O20" s="31" t="s">
        <v>47</v>
      </c>
      <c r="P20" s="31">
        <v>5</v>
      </c>
      <c r="Q20" s="31">
        <v>10</v>
      </c>
      <c r="R20" s="31">
        <v>4</v>
      </c>
      <c r="S20" s="31" t="s">
        <v>47</v>
      </c>
      <c r="T20" s="31" t="s">
        <v>47</v>
      </c>
      <c r="U20" s="31">
        <v>5</v>
      </c>
      <c r="V20" s="31">
        <v>15</v>
      </c>
      <c r="W20" s="51">
        <f t="shared" si="1"/>
        <v>38</v>
      </c>
      <c r="X20" s="52">
        <f t="shared" si="2"/>
        <v>38</v>
      </c>
      <c r="Y20" s="33">
        <v>7</v>
      </c>
      <c r="Z20" s="36"/>
      <c r="AA20" s="66"/>
    </row>
    <row r="21" spans="1:27" s="37" customFormat="1" ht="25.5">
      <c r="A21" s="31">
        <v>203</v>
      </c>
      <c r="B21" s="12" t="s">
        <v>50</v>
      </c>
      <c r="C21" s="43">
        <v>116</v>
      </c>
      <c r="D21" s="43" t="s">
        <v>84</v>
      </c>
      <c r="E21" s="40">
        <v>0.4513888888888889</v>
      </c>
      <c r="F21" s="40" t="s">
        <v>62</v>
      </c>
      <c r="G21" s="40"/>
      <c r="H21" s="32"/>
      <c r="I21" s="31"/>
      <c r="J21" s="31"/>
      <c r="K21" s="31">
        <v>8</v>
      </c>
      <c r="L21" s="31" t="s">
        <v>47</v>
      </c>
      <c r="M21" s="31" t="s">
        <v>47</v>
      </c>
      <c r="N21" s="31" t="s">
        <v>47</v>
      </c>
      <c r="O21" s="31" t="s">
        <v>47</v>
      </c>
      <c r="P21" s="31" t="s">
        <v>47</v>
      </c>
      <c r="Q21" s="31" t="s">
        <v>47</v>
      </c>
      <c r="R21" s="31" t="s">
        <v>47</v>
      </c>
      <c r="S21" s="31" t="s">
        <v>47</v>
      </c>
      <c r="T21" s="31" t="s">
        <v>47</v>
      </c>
      <c r="U21" s="31">
        <v>10</v>
      </c>
      <c r="V21" s="31">
        <v>15</v>
      </c>
      <c r="W21" s="51">
        <f t="shared" si="1"/>
        <v>33</v>
      </c>
      <c r="X21" s="52">
        <f t="shared" si="2"/>
        <v>33</v>
      </c>
      <c r="Y21" s="43" t="s">
        <v>98</v>
      </c>
      <c r="Z21" s="31"/>
      <c r="AA21" s="66"/>
    </row>
    <row r="22" spans="1:27" s="37" customFormat="1" ht="25.5">
      <c r="A22" s="31">
        <v>206</v>
      </c>
      <c r="B22" s="12" t="s">
        <v>49</v>
      </c>
      <c r="C22" s="43">
        <v>1619</v>
      </c>
      <c r="D22" s="43" t="s">
        <v>54</v>
      </c>
      <c r="E22" s="40">
        <v>0.47222222222222227</v>
      </c>
      <c r="F22" s="40">
        <v>0.5527777777777778</v>
      </c>
      <c r="G22" s="40"/>
      <c r="H22" s="32">
        <f>F22-E22-G22</f>
        <v>0.08055555555555555</v>
      </c>
      <c r="I22" s="31"/>
      <c r="J22" s="31"/>
      <c r="K22" s="31">
        <v>4</v>
      </c>
      <c r="L22" s="31" t="s">
        <v>47</v>
      </c>
      <c r="M22" s="31" t="s">
        <v>47</v>
      </c>
      <c r="N22" s="31" t="s">
        <v>47</v>
      </c>
      <c r="O22" s="31" t="s">
        <v>47</v>
      </c>
      <c r="P22" s="31" t="s">
        <v>47</v>
      </c>
      <c r="Q22" s="31" t="s">
        <v>47</v>
      </c>
      <c r="R22" s="31" t="s">
        <v>47</v>
      </c>
      <c r="S22" s="31" t="s">
        <v>47</v>
      </c>
      <c r="T22" s="31" t="s">
        <v>47</v>
      </c>
      <c r="U22" s="31">
        <v>5</v>
      </c>
      <c r="V22" s="31">
        <v>15</v>
      </c>
      <c r="W22" s="51">
        <f t="shared" si="1"/>
        <v>24</v>
      </c>
      <c r="X22" s="52">
        <f t="shared" si="2"/>
        <v>24</v>
      </c>
      <c r="Y22" s="33">
        <v>8</v>
      </c>
      <c r="Z22" s="36"/>
      <c r="AA22" s="66"/>
    </row>
    <row r="23" spans="2:27" s="13" customFormat="1" ht="15" customHeight="1">
      <c r="B23" s="14"/>
      <c r="C23" s="14"/>
      <c r="D23" s="14"/>
      <c r="I23" s="15"/>
      <c r="J23" s="15"/>
      <c r="K23" s="15"/>
      <c r="V23" s="15"/>
      <c r="AA23" s="16"/>
    </row>
    <row r="24" spans="2:27" s="13" customFormat="1" ht="15" customHeight="1">
      <c r="B24" s="14"/>
      <c r="C24" s="14"/>
      <c r="D24" s="14"/>
      <c r="I24" s="15"/>
      <c r="J24" s="15"/>
      <c r="K24" s="15"/>
      <c r="V24" s="15"/>
      <c r="AA24" s="16"/>
    </row>
    <row r="25" spans="2:27" s="13" customFormat="1" ht="12.75">
      <c r="B25" s="14" t="s">
        <v>35</v>
      </c>
      <c r="C25" s="14"/>
      <c r="D25" s="14"/>
      <c r="E25" s="14"/>
      <c r="I25" s="13" t="s">
        <v>39</v>
      </c>
      <c r="J25" s="15"/>
      <c r="W25" s="15"/>
      <c r="AA25" s="16"/>
    </row>
    <row r="26" spans="2:27" s="13" customFormat="1" ht="12.75">
      <c r="B26" s="14"/>
      <c r="C26" s="14"/>
      <c r="D26" s="14"/>
      <c r="E26" s="14"/>
      <c r="J26" s="15"/>
      <c r="W26" s="15"/>
      <c r="AA26" s="16"/>
    </row>
    <row r="27" spans="2:27" s="13" customFormat="1" ht="12.75">
      <c r="B27" s="14" t="s">
        <v>36</v>
      </c>
      <c r="C27" s="14"/>
      <c r="D27" s="14"/>
      <c r="E27" s="14"/>
      <c r="I27" s="13" t="s">
        <v>37</v>
      </c>
      <c r="J27" s="15"/>
      <c r="W27" s="15"/>
      <c r="AA27" s="16"/>
    </row>
    <row r="28" spans="2:27" s="13" customFormat="1" ht="24.75" customHeight="1">
      <c r="B28" s="14"/>
      <c r="C28" s="14"/>
      <c r="D28" s="14"/>
      <c r="I28" s="15"/>
      <c r="J28" s="15"/>
      <c r="K28" s="15"/>
      <c r="V28" s="15"/>
      <c r="AA28" s="16"/>
    </row>
  </sheetData>
  <sheetProtection/>
  <mergeCells count="9">
    <mergeCell ref="B1:Y1"/>
    <mergeCell ref="B3:Y3"/>
    <mergeCell ref="B4:Y4"/>
    <mergeCell ref="B6:C6"/>
    <mergeCell ref="B5:Y5"/>
    <mergeCell ref="B7:C7"/>
    <mergeCell ref="A9:C9"/>
    <mergeCell ref="A10:C10"/>
    <mergeCell ref="B8:AA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8"/>
  <sheetViews>
    <sheetView showGridLines="0" zoomScalePageLayoutView="0" workbookViewId="0" topLeftCell="A1">
      <pane xSplit="8" ySplit="1" topLeftCell="S14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8" sqref="B8:Y8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12.00390625" style="3" customWidth="1"/>
    <col min="4" max="4" width="21.0039062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375" style="0" customWidth="1"/>
    <col min="10" max="10" width="5.00390625" style="0" bestFit="1" customWidth="1"/>
    <col min="11" max="11" width="3.25390625" style="0" bestFit="1" customWidth="1"/>
    <col min="12" max="12" width="4.375" style="0" bestFit="1" customWidth="1"/>
    <col min="13" max="13" width="5.75390625" style="0" bestFit="1" customWidth="1"/>
    <col min="14" max="15" width="3.25390625" style="0" customWidth="1"/>
    <col min="16" max="16" width="4.375" style="0" bestFit="1" customWidth="1"/>
    <col min="17" max="18" width="5.75390625" style="0" bestFit="1" customWidth="1"/>
    <col min="19" max="20" width="3.25390625" style="0" bestFit="1" customWidth="1"/>
    <col min="21" max="21" width="5.75390625" style="0" bestFit="1" customWidth="1"/>
    <col min="22" max="22" width="5.625" style="0" customWidth="1"/>
    <col min="23" max="23" width="11.00390625" style="1" bestFit="1" customWidth="1"/>
    <col min="24" max="24" width="9.125" style="17" bestFit="1" customWidth="1"/>
    <col min="25" max="25" width="3.75390625" style="17" hidden="1" customWidth="1"/>
    <col min="26" max="30" width="3.75390625" style="0" customWidth="1"/>
  </cols>
  <sheetData>
    <row r="1" spans="2:25" ht="23.25">
      <c r="B1" s="73" t="s">
        <v>48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0"/>
    </row>
    <row r="2" spans="2:25" ht="8.2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1"/>
    </row>
    <row r="3" spans="2:25" s="2" customFormat="1" ht="18.7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62"/>
    </row>
    <row r="4" spans="2:25" s="2" customFormat="1" ht="18.75">
      <c r="B4" s="72" t="s">
        <v>23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62"/>
    </row>
    <row r="5" spans="2:25" s="2" customFormat="1" ht="18.75">
      <c r="B5" s="77">
        <v>40801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62"/>
    </row>
    <row r="6" spans="2:25" s="2" customFormat="1" ht="18.75">
      <c r="B6" s="75" t="s">
        <v>25</v>
      </c>
      <c r="C6" s="76"/>
      <c r="D6" s="10">
        <v>0.09375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/>
    </row>
    <row r="7" spans="2:25" s="2" customFormat="1" ht="18.75">
      <c r="B7" s="75" t="s">
        <v>26</v>
      </c>
      <c r="C7" s="76"/>
      <c r="D7" s="10">
        <v>0.07291666666666667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62"/>
    </row>
    <row r="8" spans="2:25" ht="12.75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80"/>
      <c r="W8" s="79"/>
      <c r="X8" s="79"/>
      <c r="Y8" s="79"/>
    </row>
    <row r="9" spans="1:25" s="24" customFormat="1" ht="12.75">
      <c r="A9" s="81"/>
      <c r="B9" s="81"/>
      <c r="C9" s="81"/>
      <c r="J9" s="29" t="s">
        <v>30</v>
      </c>
      <c r="K9" s="21" t="s">
        <v>33</v>
      </c>
      <c r="L9" s="21">
        <v>23</v>
      </c>
      <c r="M9" s="21">
        <v>89</v>
      </c>
      <c r="N9" s="21">
        <v>89</v>
      </c>
      <c r="O9" s="21">
        <v>89</v>
      </c>
      <c r="P9" s="21">
        <v>89</v>
      </c>
      <c r="Q9" s="21">
        <v>31</v>
      </c>
      <c r="R9" s="21">
        <v>31</v>
      </c>
      <c r="S9" s="21" t="s">
        <v>34</v>
      </c>
      <c r="T9" s="21" t="s">
        <v>34</v>
      </c>
      <c r="U9" s="21"/>
      <c r="V9" s="23"/>
      <c r="W9" s="23"/>
      <c r="X9" s="23"/>
      <c r="Y9" s="64"/>
    </row>
    <row r="10" spans="1:25" s="24" customFormat="1" ht="12.75">
      <c r="A10" s="81"/>
      <c r="B10" s="81"/>
      <c r="C10" s="81"/>
      <c r="J10" s="29" t="s">
        <v>0</v>
      </c>
      <c r="K10" s="21">
        <v>1</v>
      </c>
      <c r="L10" s="21">
        <v>2</v>
      </c>
      <c r="M10" s="21">
        <v>3</v>
      </c>
      <c r="N10" s="21">
        <v>4</v>
      </c>
      <c r="O10" s="21">
        <v>5</v>
      </c>
      <c r="P10" s="21">
        <v>6</v>
      </c>
      <c r="Q10" s="21">
        <v>7</v>
      </c>
      <c r="R10" s="21">
        <v>8</v>
      </c>
      <c r="S10" s="21">
        <v>9</v>
      </c>
      <c r="T10" s="21">
        <v>10</v>
      </c>
      <c r="U10" s="21"/>
      <c r="V10" s="27"/>
      <c r="W10" s="27"/>
      <c r="X10" s="27"/>
      <c r="Y10" s="64"/>
    </row>
    <row r="11" spans="1:25" s="58" customFormat="1" ht="146.25" customHeight="1">
      <c r="A11" s="54" t="s">
        <v>24</v>
      </c>
      <c r="B11" s="36" t="s">
        <v>17</v>
      </c>
      <c r="C11" s="54" t="s">
        <v>18</v>
      </c>
      <c r="D11" s="54" t="s">
        <v>40</v>
      </c>
      <c r="E11" s="12" t="s">
        <v>11</v>
      </c>
      <c r="F11" s="12" t="s">
        <v>12</v>
      </c>
      <c r="G11" s="12" t="s">
        <v>27</v>
      </c>
      <c r="H11" s="43" t="s">
        <v>13</v>
      </c>
      <c r="I11" s="49" t="s">
        <v>14</v>
      </c>
      <c r="J11" s="49" t="s">
        <v>29</v>
      </c>
      <c r="K11" s="49" t="s">
        <v>41</v>
      </c>
      <c r="L11" s="49" t="s">
        <v>46</v>
      </c>
      <c r="M11" s="49" t="s">
        <v>28</v>
      </c>
      <c r="N11" s="49" t="s">
        <v>7</v>
      </c>
      <c r="O11" s="49" t="s">
        <v>8</v>
      </c>
      <c r="P11" s="49" t="s">
        <v>42</v>
      </c>
      <c r="Q11" s="49" t="s">
        <v>22</v>
      </c>
      <c r="R11" s="49" t="s">
        <v>21</v>
      </c>
      <c r="S11" s="49" t="s">
        <v>3</v>
      </c>
      <c r="T11" s="49" t="s">
        <v>32</v>
      </c>
      <c r="U11" s="49" t="s">
        <v>15</v>
      </c>
      <c r="V11" s="55" t="s">
        <v>16</v>
      </c>
      <c r="W11" s="56" t="s">
        <v>2</v>
      </c>
      <c r="X11" s="57" t="s">
        <v>38</v>
      </c>
      <c r="Y11" s="67"/>
    </row>
    <row r="12" spans="1:25" s="37" customFormat="1" ht="25.5">
      <c r="A12" s="31">
        <v>306</v>
      </c>
      <c r="B12" s="12" t="s">
        <v>50</v>
      </c>
      <c r="C12" s="43">
        <v>1056</v>
      </c>
      <c r="D12" s="43" t="s">
        <v>59</v>
      </c>
      <c r="E12" s="40">
        <v>0.4791666666666667</v>
      </c>
      <c r="F12" s="41">
        <v>0.5368055555555555</v>
      </c>
      <c r="G12" s="40">
        <v>0.0006944444444444445</v>
      </c>
      <c r="H12" s="32">
        <f aca="true" t="shared" si="0" ref="H12:H24">F12-E12-G12</f>
        <v>0.05694444444444441</v>
      </c>
      <c r="I12" s="31"/>
      <c r="J12" s="31"/>
      <c r="K12" s="31">
        <v>10</v>
      </c>
      <c r="L12" s="31">
        <v>10.5</v>
      </c>
      <c r="M12" s="31">
        <v>20</v>
      </c>
      <c r="N12" s="31">
        <v>10</v>
      </c>
      <c r="O12" s="31">
        <v>10</v>
      </c>
      <c r="P12" s="31">
        <v>14</v>
      </c>
      <c r="Q12" s="31">
        <v>20</v>
      </c>
      <c r="R12" s="31">
        <v>12</v>
      </c>
      <c r="S12" s="31">
        <v>10</v>
      </c>
      <c r="T12" s="31">
        <v>15</v>
      </c>
      <c r="U12" s="51">
        <f aca="true" t="shared" si="1" ref="U12:U25">SUM(J12:T12)</f>
        <v>131.5</v>
      </c>
      <c r="V12" s="59">
        <f aca="true" t="shared" si="2" ref="V12:V25">U12+I12</f>
        <v>131.5</v>
      </c>
      <c r="W12" s="36">
        <v>1</v>
      </c>
      <c r="X12" s="36"/>
      <c r="Y12" s="66" t="s">
        <v>61</v>
      </c>
    </row>
    <row r="13" spans="1:25" s="37" customFormat="1" ht="25.5">
      <c r="A13" s="31">
        <v>311</v>
      </c>
      <c r="B13" s="12" t="s">
        <v>51</v>
      </c>
      <c r="C13" s="43">
        <v>1431</v>
      </c>
      <c r="D13" s="43" t="s">
        <v>70</v>
      </c>
      <c r="E13" s="40">
        <v>0.5277777777777778</v>
      </c>
      <c r="F13" s="41">
        <v>0.6597222222222222</v>
      </c>
      <c r="G13" s="40">
        <v>0.001388888888888889</v>
      </c>
      <c r="H13" s="32">
        <f t="shared" si="0"/>
        <v>0.13055555555555554</v>
      </c>
      <c r="I13" s="31"/>
      <c r="J13" s="31"/>
      <c r="K13" s="31">
        <v>10</v>
      </c>
      <c r="L13" s="31">
        <v>1</v>
      </c>
      <c r="M13" s="31">
        <v>20</v>
      </c>
      <c r="N13" s="31">
        <v>10</v>
      </c>
      <c r="O13" s="31">
        <v>10</v>
      </c>
      <c r="P13" s="31">
        <v>6.5</v>
      </c>
      <c r="Q13" s="31">
        <v>20</v>
      </c>
      <c r="R13" s="31">
        <v>20</v>
      </c>
      <c r="S13" s="31">
        <v>5</v>
      </c>
      <c r="T13" s="31">
        <v>15</v>
      </c>
      <c r="U13" s="51">
        <f t="shared" si="1"/>
        <v>117.5</v>
      </c>
      <c r="V13" s="59">
        <f t="shared" si="2"/>
        <v>117.5</v>
      </c>
      <c r="W13" s="43" t="s">
        <v>97</v>
      </c>
      <c r="X13" s="36"/>
      <c r="Y13" s="66"/>
    </row>
    <row r="14" spans="1:25" s="37" customFormat="1" ht="25.5">
      <c r="A14" s="31">
        <v>314</v>
      </c>
      <c r="B14" s="12" t="s">
        <v>49</v>
      </c>
      <c r="C14" s="43">
        <v>1700</v>
      </c>
      <c r="D14" s="43" t="s">
        <v>63</v>
      </c>
      <c r="E14" s="40">
        <v>0.548611111111111</v>
      </c>
      <c r="F14" s="41">
        <v>0.6305555555555555</v>
      </c>
      <c r="G14" s="40">
        <v>0.006944444444444444</v>
      </c>
      <c r="H14" s="32">
        <f t="shared" si="0"/>
        <v>0.07500000000000004</v>
      </c>
      <c r="I14" s="31">
        <v>-2</v>
      </c>
      <c r="J14" s="31"/>
      <c r="K14" s="31">
        <v>10</v>
      </c>
      <c r="L14" s="31">
        <v>0</v>
      </c>
      <c r="M14" s="31">
        <v>20</v>
      </c>
      <c r="N14" s="31">
        <v>10</v>
      </c>
      <c r="O14" s="31">
        <v>10</v>
      </c>
      <c r="P14" s="31">
        <v>10</v>
      </c>
      <c r="Q14" s="31">
        <v>20</v>
      </c>
      <c r="R14" s="31">
        <v>11</v>
      </c>
      <c r="S14" s="31">
        <v>10</v>
      </c>
      <c r="T14" s="31">
        <v>15</v>
      </c>
      <c r="U14" s="51">
        <f t="shared" si="1"/>
        <v>116</v>
      </c>
      <c r="V14" s="59">
        <f t="shared" si="2"/>
        <v>114</v>
      </c>
      <c r="W14" s="36">
        <v>2</v>
      </c>
      <c r="X14" s="36"/>
      <c r="Y14" s="66"/>
    </row>
    <row r="15" spans="1:25" s="37" customFormat="1" ht="25.5">
      <c r="A15" s="31">
        <v>304</v>
      </c>
      <c r="B15" s="12" t="s">
        <v>51</v>
      </c>
      <c r="C15" s="43">
        <v>824</v>
      </c>
      <c r="D15" s="43" t="s">
        <v>57</v>
      </c>
      <c r="E15" s="40">
        <v>0.4583333333333333</v>
      </c>
      <c r="F15" s="41">
        <v>0.5611111111111111</v>
      </c>
      <c r="G15" s="40">
        <v>0.005555555555555556</v>
      </c>
      <c r="H15" s="32">
        <f t="shared" si="0"/>
        <v>0.09722222222222225</v>
      </c>
      <c r="I15" s="31"/>
      <c r="J15" s="31"/>
      <c r="K15" s="31">
        <v>6</v>
      </c>
      <c r="L15" s="31">
        <v>0</v>
      </c>
      <c r="M15" s="31">
        <v>20</v>
      </c>
      <c r="N15" s="31">
        <v>10</v>
      </c>
      <c r="O15" s="31">
        <v>10</v>
      </c>
      <c r="P15" s="31">
        <v>5.5</v>
      </c>
      <c r="Q15" s="31">
        <v>20</v>
      </c>
      <c r="R15" s="31">
        <v>17</v>
      </c>
      <c r="S15" s="31">
        <v>10</v>
      </c>
      <c r="T15" s="31">
        <v>15</v>
      </c>
      <c r="U15" s="51">
        <f t="shared" si="1"/>
        <v>113.5</v>
      </c>
      <c r="V15" s="59">
        <f t="shared" si="2"/>
        <v>113.5</v>
      </c>
      <c r="W15" s="43" t="s">
        <v>97</v>
      </c>
      <c r="X15" s="36"/>
      <c r="Y15" s="66"/>
    </row>
    <row r="16" spans="1:25" s="37" customFormat="1" ht="25.5">
      <c r="A16" s="31">
        <v>305</v>
      </c>
      <c r="B16" s="12" t="s">
        <v>49</v>
      </c>
      <c r="C16" s="43">
        <v>1721</v>
      </c>
      <c r="D16" s="43" t="s">
        <v>58</v>
      </c>
      <c r="E16" s="40">
        <v>0.4930555555555556</v>
      </c>
      <c r="F16" s="41">
        <v>0.5534722222222223</v>
      </c>
      <c r="G16" s="40">
        <v>0.0006944444444444445</v>
      </c>
      <c r="H16" s="32">
        <f t="shared" si="0"/>
        <v>0.05972222222222223</v>
      </c>
      <c r="I16" s="31"/>
      <c r="J16" s="31"/>
      <c r="K16" s="31">
        <v>10</v>
      </c>
      <c r="L16" s="31">
        <v>0</v>
      </c>
      <c r="M16" s="31">
        <v>20</v>
      </c>
      <c r="N16" s="31">
        <v>10</v>
      </c>
      <c r="O16" s="31">
        <v>10</v>
      </c>
      <c r="P16" s="31">
        <v>11.5</v>
      </c>
      <c r="Q16" s="31">
        <v>20</v>
      </c>
      <c r="R16" s="31">
        <v>5</v>
      </c>
      <c r="S16" s="31">
        <v>10</v>
      </c>
      <c r="T16" s="31">
        <v>15</v>
      </c>
      <c r="U16" s="51">
        <f t="shared" si="1"/>
        <v>111.5</v>
      </c>
      <c r="V16" s="59">
        <f t="shared" si="2"/>
        <v>111.5</v>
      </c>
      <c r="W16" s="36">
        <v>3</v>
      </c>
      <c r="X16" s="36"/>
      <c r="Y16" s="66"/>
    </row>
    <row r="17" spans="1:25" s="37" customFormat="1" ht="25.5">
      <c r="A17" s="31">
        <v>302</v>
      </c>
      <c r="B17" s="12" t="s">
        <v>49</v>
      </c>
      <c r="C17" s="43">
        <v>1302</v>
      </c>
      <c r="D17" s="43" t="s">
        <v>92</v>
      </c>
      <c r="E17" s="40">
        <v>0.4236111111111111</v>
      </c>
      <c r="F17" s="41">
        <v>0.4861111111111111</v>
      </c>
      <c r="G17" s="69">
        <v>0.0006944444444444445</v>
      </c>
      <c r="H17" s="32">
        <f t="shared" si="0"/>
        <v>0.06180555555555556</v>
      </c>
      <c r="I17" s="31"/>
      <c r="J17" s="31"/>
      <c r="K17" s="31">
        <v>4</v>
      </c>
      <c r="L17" s="31">
        <v>1.5</v>
      </c>
      <c r="M17" s="31">
        <v>20</v>
      </c>
      <c r="N17" s="31">
        <v>10</v>
      </c>
      <c r="O17" s="31">
        <v>10</v>
      </c>
      <c r="P17" s="31">
        <v>11.5</v>
      </c>
      <c r="Q17" s="31">
        <v>20</v>
      </c>
      <c r="R17" s="31">
        <v>10</v>
      </c>
      <c r="S17" s="31">
        <v>5</v>
      </c>
      <c r="T17" s="31">
        <v>15</v>
      </c>
      <c r="U17" s="51">
        <f t="shared" si="1"/>
        <v>107</v>
      </c>
      <c r="V17" s="59">
        <f t="shared" si="2"/>
        <v>107</v>
      </c>
      <c r="W17" s="36">
        <v>4</v>
      </c>
      <c r="X17" s="36"/>
      <c r="Y17" s="66"/>
    </row>
    <row r="18" spans="1:25" s="37" customFormat="1" ht="25.5">
      <c r="A18" s="31">
        <v>308</v>
      </c>
      <c r="B18" s="12" t="s">
        <v>49</v>
      </c>
      <c r="C18" s="43" t="s">
        <v>100</v>
      </c>
      <c r="D18" s="43" t="s">
        <v>76</v>
      </c>
      <c r="E18" s="40">
        <v>0.5</v>
      </c>
      <c r="F18" s="41">
        <v>0.5604166666666667</v>
      </c>
      <c r="G18" s="40">
        <v>0.011111111111111112</v>
      </c>
      <c r="H18" s="32">
        <f t="shared" si="0"/>
        <v>0.04930555555555556</v>
      </c>
      <c r="I18" s="31"/>
      <c r="J18" s="31"/>
      <c r="K18" s="31">
        <v>10</v>
      </c>
      <c r="L18" s="31">
        <v>1</v>
      </c>
      <c r="M18" s="31">
        <v>20</v>
      </c>
      <c r="N18" s="31">
        <v>10</v>
      </c>
      <c r="O18" s="31">
        <v>10</v>
      </c>
      <c r="P18" s="31">
        <v>9.5</v>
      </c>
      <c r="Q18" s="31">
        <v>20</v>
      </c>
      <c r="R18" s="31">
        <v>11</v>
      </c>
      <c r="S18" s="31">
        <v>0</v>
      </c>
      <c r="T18" s="31">
        <v>15</v>
      </c>
      <c r="U18" s="51">
        <f t="shared" si="1"/>
        <v>106.5</v>
      </c>
      <c r="V18" s="59">
        <f t="shared" si="2"/>
        <v>106.5</v>
      </c>
      <c r="W18" s="36">
        <v>5</v>
      </c>
      <c r="X18" s="36"/>
      <c r="Y18" s="66"/>
    </row>
    <row r="19" spans="1:25" s="37" customFormat="1" ht="25.5">
      <c r="A19" s="31">
        <v>301</v>
      </c>
      <c r="B19" s="12" t="s">
        <v>50</v>
      </c>
      <c r="C19" s="43" t="s">
        <v>96</v>
      </c>
      <c r="D19" s="43" t="s">
        <v>95</v>
      </c>
      <c r="E19" s="40">
        <v>0.40972222222222227</v>
      </c>
      <c r="F19" s="41">
        <v>0.5208333333333334</v>
      </c>
      <c r="G19" s="40">
        <v>0.0006944444444444445</v>
      </c>
      <c r="H19" s="32">
        <f t="shared" si="0"/>
        <v>0.11041666666666666</v>
      </c>
      <c r="I19" s="31"/>
      <c r="J19" s="31"/>
      <c r="K19" s="31">
        <v>10</v>
      </c>
      <c r="L19" s="31">
        <v>3.5</v>
      </c>
      <c r="M19" s="31">
        <v>20</v>
      </c>
      <c r="N19" s="31">
        <v>10</v>
      </c>
      <c r="O19" s="31">
        <v>10</v>
      </c>
      <c r="P19" s="31">
        <v>12</v>
      </c>
      <c r="Q19" s="31">
        <v>20</v>
      </c>
      <c r="R19" s="31" t="s">
        <v>47</v>
      </c>
      <c r="S19" s="31" t="s">
        <v>47</v>
      </c>
      <c r="T19" s="31">
        <v>15</v>
      </c>
      <c r="U19" s="51">
        <f t="shared" si="1"/>
        <v>100.5</v>
      </c>
      <c r="V19" s="59">
        <f t="shared" si="2"/>
        <v>100.5</v>
      </c>
      <c r="W19" s="43" t="s">
        <v>97</v>
      </c>
      <c r="X19" s="36" t="s">
        <v>56</v>
      </c>
      <c r="Y19" s="66"/>
    </row>
    <row r="20" spans="1:25" s="37" customFormat="1" ht="25.5">
      <c r="A20" s="31">
        <v>313</v>
      </c>
      <c r="B20" s="12" t="s">
        <v>50</v>
      </c>
      <c r="C20" s="43">
        <v>1058</v>
      </c>
      <c r="D20" s="43" t="s">
        <v>65</v>
      </c>
      <c r="E20" s="40">
        <v>0.5416666666666666</v>
      </c>
      <c r="F20" s="41">
        <v>0.6395833333333333</v>
      </c>
      <c r="G20" s="40">
        <v>0.004166666666666667</v>
      </c>
      <c r="H20" s="32">
        <f t="shared" si="0"/>
        <v>0.09374999999999999</v>
      </c>
      <c r="I20" s="31">
        <v>-15</v>
      </c>
      <c r="J20" s="31">
        <v>-2</v>
      </c>
      <c r="K20" s="31">
        <v>8</v>
      </c>
      <c r="L20" s="31">
        <v>0</v>
      </c>
      <c r="M20" s="31">
        <v>20</v>
      </c>
      <c r="N20" s="31">
        <v>10</v>
      </c>
      <c r="O20" s="31">
        <v>10</v>
      </c>
      <c r="P20" s="31">
        <v>12.5</v>
      </c>
      <c r="Q20" s="31">
        <v>20</v>
      </c>
      <c r="R20" s="31">
        <v>11</v>
      </c>
      <c r="S20" s="31">
        <v>10</v>
      </c>
      <c r="T20" s="31">
        <v>15</v>
      </c>
      <c r="U20" s="51">
        <f t="shared" si="1"/>
        <v>114.5</v>
      </c>
      <c r="V20" s="59">
        <f t="shared" si="2"/>
        <v>99.5</v>
      </c>
      <c r="W20" s="36">
        <v>6</v>
      </c>
      <c r="X20" s="36"/>
      <c r="Y20" s="66"/>
    </row>
    <row r="21" spans="1:25" s="37" customFormat="1" ht="25.5">
      <c r="A21" s="31">
        <v>312</v>
      </c>
      <c r="B21" s="12" t="s">
        <v>49</v>
      </c>
      <c r="C21" s="43">
        <v>89</v>
      </c>
      <c r="D21" s="43" t="s">
        <v>67</v>
      </c>
      <c r="E21" s="40">
        <v>0.5347222222222222</v>
      </c>
      <c r="F21" s="41">
        <v>0.6347222222222222</v>
      </c>
      <c r="G21" s="40">
        <v>0.0006944444444444445</v>
      </c>
      <c r="H21" s="32">
        <f t="shared" si="0"/>
        <v>0.09930555555555554</v>
      </c>
      <c r="I21" s="31"/>
      <c r="J21" s="31"/>
      <c r="K21" s="31">
        <v>10</v>
      </c>
      <c r="L21" s="31">
        <v>4.5</v>
      </c>
      <c r="M21" s="31">
        <v>0</v>
      </c>
      <c r="N21" s="31">
        <v>10</v>
      </c>
      <c r="O21" s="31">
        <v>10</v>
      </c>
      <c r="P21" s="31">
        <v>11</v>
      </c>
      <c r="Q21" s="31">
        <v>20</v>
      </c>
      <c r="R21" s="31">
        <v>13</v>
      </c>
      <c r="S21" s="31">
        <v>5</v>
      </c>
      <c r="T21" s="31">
        <v>15</v>
      </c>
      <c r="U21" s="51">
        <f t="shared" si="1"/>
        <v>98.5</v>
      </c>
      <c r="V21" s="59">
        <f t="shared" si="2"/>
        <v>98.5</v>
      </c>
      <c r="W21" s="43" t="s">
        <v>97</v>
      </c>
      <c r="X21" s="36"/>
      <c r="Y21" s="66"/>
    </row>
    <row r="22" spans="1:25" s="37" customFormat="1" ht="25.5">
      <c r="A22" s="31">
        <v>303</v>
      </c>
      <c r="B22" s="12" t="s">
        <v>50</v>
      </c>
      <c r="C22" s="43">
        <v>1551</v>
      </c>
      <c r="D22" s="43" t="s">
        <v>89</v>
      </c>
      <c r="E22" s="40">
        <v>0.4305555555555556</v>
      </c>
      <c r="F22" s="41">
        <v>0.5611111111111111</v>
      </c>
      <c r="G22" s="40">
        <v>0.006944444444444444</v>
      </c>
      <c r="H22" s="32">
        <f t="shared" si="0"/>
        <v>0.12361111111111109</v>
      </c>
      <c r="I22" s="31"/>
      <c r="J22" s="31"/>
      <c r="K22" s="31">
        <v>4</v>
      </c>
      <c r="L22" s="31">
        <v>0</v>
      </c>
      <c r="M22" s="31">
        <v>0</v>
      </c>
      <c r="N22" s="31">
        <v>10</v>
      </c>
      <c r="O22" s="31">
        <v>10</v>
      </c>
      <c r="P22" s="31">
        <v>9.5</v>
      </c>
      <c r="Q22" s="31">
        <v>20</v>
      </c>
      <c r="R22" s="31">
        <v>14</v>
      </c>
      <c r="S22" s="31">
        <v>5</v>
      </c>
      <c r="T22" s="31">
        <v>15</v>
      </c>
      <c r="U22" s="51">
        <f t="shared" si="1"/>
        <v>87.5</v>
      </c>
      <c r="V22" s="59">
        <f t="shared" si="2"/>
        <v>87.5</v>
      </c>
      <c r="W22" s="43" t="s">
        <v>97</v>
      </c>
      <c r="X22" s="36"/>
      <c r="Y22" s="66"/>
    </row>
    <row r="23" spans="1:25" s="37" customFormat="1" ht="25.5">
      <c r="A23" s="31">
        <v>310</v>
      </c>
      <c r="B23" s="12" t="s">
        <v>51</v>
      </c>
      <c r="C23" s="43">
        <v>1285</v>
      </c>
      <c r="D23" s="43" t="s">
        <v>60</v>
      </c>
      <c r="E23" s="40">
        <v>0.513888888888889</v>
      </c>
      <c r="F23" s="41">
        <v>0.5993055555555555</v>
      </c>
      <c r="G23" s="40">
        <v>0.004861111111111111</v>
      </c>
      <c r="H23" s="32">
        <f t="shared" si="0"/>
        <v>0.08055555555555548</v>
      </c>
      <c r="I23" s="31">
        <v>-6</v>
      </c>
      <c r="J23" s="31">
        <v>-1</v>
      </c>
      <c r="K23" s="31">
        <v>8</v>
      </c>
      <c r="L23" s="31">
        <v>0</v>
      </c>
      <c r="M23" s="31">
        <v>10</v>
      </c>
      <c r="N23" s="31">
        <v>5</v>
      </c>
      <c r="O23" s="31">
        <v>10</v>
      </c>
      <c r="P23" s="31">
        <v>11.5</v>
      </c>
      <c r="Q23" s="31">
        <v>20</v>
      </c>
      <c r="R23" s="31">
        <v>0</v>
      </c>
      <c r="S23" s="31">
        <v>5</v>
      </c>
      <c r="T23" s="31">
        <v>15</v>
      </c>
      <c r="U23" s="51">
        <f t="shared" si="1"/>
        <v>83.5</v>
      </c>
      <c r="V23" s="59">
        <f t="shared" si="2"/>
        <v>77.5</v>
      </c>
      <c r="W23" s="36">
        <v>7</v>
      </c>
      <c r="X23" s="36"/>
      <c r="Y23" s="66"/>
    </row>
    <row r="24" spans="1:25" s="37" customFormat="1" ht="25.5">
      <c r="A24" s="31">
        <v>309</v>
      </c>
      <c r="B24" s="12" t="s">
        <v>49</v>
      </c>
      <c r="C24" s="43" t="s">
        <v>101</v>
      </c>
      <c r="D24" s="43" t="s">
        <v>73</v>
      </c>
      <c r="E24" s="40">
        <v>0.5069444444444444</v>
      </c>
      <c r="F24" s="41">
        <v>0.6090277777777778</v>
      </c>
      <c r="G24" s="40">
        <v>0.003472222222222222</v>
      </c>
      <c r="H24" s="32">
        <f t="shared" si="0"/>
        <v>0.09861111111111119</v>
      </c>
      <c r="I24" s="31"/>
      <c r="J24" s="31"/>
      <c r="K24" s="31">
        <v>4</v>
      </c>
      <c r="L24" s="31">
        <v>0</v>
      </c>
      <c r="M24" s="31">
        <v>0</v>
      </c>
      <c r="N24" s="31">
        <v>10</v>
      </c>
      <c r="O24" s="31">
        <v>10</v>
      </c>
      <c r="P24" s="31">
        <v>11</v>
      </c>
      <c r="Q24" s="31" t="s">
        <v>47</v>
      </c>
      <c r="R24" s="31" t="s">
        <v>47</v>
      </c>
      <c r="S24" s="31">
        <v>10</v>
      </c>
      <c r="T24" s="31">
        <v>15</v>
      </c>
      <c r="U24" s="51">
        <f t="shared" si="1"/>
        <v>60</v>
      </c>
      <c r="V24" s="59">
        <f t="shared" si="2"/>
        <v>60</v>
      </c>
      <c r="W24" s="43" t="s">
        <v>97</v>
      </c>
      <c r="X24" s="36" t="s">
        <v>56</v>
      </c>
      <c r="Y24" s="66"/>
    </row>
    <row r="25" spans="1:25" s="37" customFormat="1" ht="25.5">
      <c r="A25" s="31">
        <v>307</v>
      </c>
      <c r="B25" s="12" t="s">
        <v>49</v>
      </c>
      <c r="C25" s="43">
        <v>1619</v>
      </c>
      <c r="D25" s="43" t="s">
        <v>81</v>
      </c>
      <c r="E25" s="40">
        <v>0.47222222222222227</v>
      </c>
      <c r="F25" s="41" t="s">
        <v>62</v>
      </c>
      <c r="G25" s="40">
        <v>0.0006944444444444445</v>
      </c>
      <c r="H25" s="32"/>
      <c r="I25" s="31"/>
      <c r="J25" s="31">
        <v>-2</v>
      </c>
      <c r="K25" s="31">
        <v>10</v>
      </c>
      <c r="L25" s="31">
        <v>0</v>
      </c>
      <c r="M25" s="31">
        <v>10</v>
      </c>
      <c r="N25" s="31">
        <v>0</v>
      </c>
      <c r="O25" s="31">
        <v>10</v>
      </c>
      <c r="P25" s="31">
        <v>9</v>
      </c>
      <c r="Q25" s="31" t="s">
        <v>47</v>
      </c>
      <c r="R25" s="31" t="s">
        <v>47</v>
      </c>
      <c r="S25" s="31">
        <v>0</v>
      </c>
      <c r="T25" s="31" t="s">
        <v>47</v>
      </c>
      <c r="U25" s="51">
        <f t="shared" si="1"/>
        <v>37</v>
      </c>
      <c r="V25" s="59">
        <f t="shared" si="2"/>
        <v>37</v>
      </c>
      <c r="W25" s="43" t="s">
        <v>99</v>
      </c>
      <c r="X25" s="36"/>
      <c r="Y25" s="66"/>
    </row>
    <row r="26" spans="1:25" s="11" customFormat="1" ht="24.75" customHeight="1">
      <c r="A26" s="13"/>
      <c r="B26" s="14"/>
      <c r="C26" s="14"/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5"/>
      <c r="X26" s="16"/>
      <c r="Y26" s="16"/>
    </row>
    <row r="27" spans="2:25" s="13" customFormat="1" ht="12.75">
      <c r="B27" s="14" t="s">
        <v>35</v>
      </c>
      <c r="C27" s="14"/>
      <c r="D27" s="14"/>
      <c r="E27" s="14"/>
      <c r="I27" s="13" t="s">
        <v>39</v>
      </c>
      <c r="J27" s="15"/>
      <c r="W27" s="15"/>
      <c r="Y27" s="16"/>
    </row>
    <row r="28" spans="2:25" s="13" customFormat="1" ht="12.75">
      <c r="B28" s="14"/>
      <c r="C28" s="14"/>
      <c r="D28" s="14"/>
      <c r="E28" s="14"/>
      <c r="J28" s="15"/>
      <c r="W28" s="15"/>
      <c r="Y28" s="16"/>
    </row>
    <row r="29" spans="2:25" s="13" customFormat="1" ht="12.75">
      <c r="B29" s="14" t="s">
        <v>36</v>
      </c>
      <c r="C29" s="14"/>
      <c r="D29" s="14"/>
      <c r="E29" s="14"/>
      <c r="I29" s="13" t="s">
        <v>37</v>
      </c>
      <c r="J29" s="15"/>
      <c r="W29" s="15"/>
      <c r="Y29" s="16"/>
    </row>
    <row r="30" spans="2:25" s="13" customFormat="1" ht="12.75">
      <c r="B30" s="14"/>
      <c r="C30" s="14"/>
      <c r="D30" s="14"/>
      <c r="W30" s="15"/>
      <c r="X30" s="16"/>
      <c r="Y30" s="16"/>
    </row>
    <row r="31" spans="2:25" s="13" customFormat="1" ht="12.75">
      <c r="B31" s="14"/>
      <c r="C31" s="14"/>
      <c r="D31" s="14"/>
      <c r="W31" s="15"/>
      <c r="X31" s="16"/>
      <c r="Y31" s="16"/>
    </row>
    <row r="32" spans="2:25" s="13" customFormat="1" ht="12.75">
      <c r="B32" s="14"/>
      <c r="C32" s="14"/>
      <c r="D32" s="14"/>
      <c r="W32" s="15"/>
      <c r="X32" s="16"/>
      <c r="Y32" s="16"/>
    </row>
    <row r="33" spans="2:25" s="13" customFormat="1" ht="12.75">
      <c r="B33" s="14"/>
      <c r="C33" s="14"/>
      <c r="D33" s="14"/>
      <c r="W33" s="15"/>
      <c r="X33" s="16"/>
      <c r="Y33" s="16"/>
    </row>
    <row r="34" spans="2:25" s="13" customFormat="1" ht="12.75">
      <c r="B34" s="14"/>
      <c r="C34" s="14"/>
      <c r="D34" s="14"/>
      <c r="W34" s="15"/>
      <c r="X34" s="16"/>
      <c r="Y34" s="16"/>
    </row>
    <row r="35" spans="2:25" s="13" customFormat="1" ht="12.75">
      <c r="B35" s="14"/>
      <c r="C35" s="14"/>
      <c r="D35" s="14"/>
      <c r="W35" s="15"/>
      <c r="X35" s="16"/>
      <c r="Y35" s="16"/>
    </row>
    <row r="36" spans="2:25" s="13" customFormat="1" ht="12.75">
      <c r="B36" s="14"/>
      <c r="C36" s="14"/>
      <c r="D36" s="14"/>
      <c r="W36" s="15"/>
      <c r="X36" s="16"/>
      <c r="Y36" s="16"/>
    </row>
    <row r="37" spans="2:25" s="13" customFormat="1" ht="12.75">
      <c r="B37" s="14"/>
      <c r="C37" s="14"/>
      <c r="D37" s="14"/>
      <c r="W37" s="15"/>
      <c r="X37" s="16"/>
      <c r="Y37" s="16"/>
    </row>
    <row r="38" spans="2:25" s="13" customFormat="1" ht="12.75">
      <c r="B38" s="14"/>
      <c r="C38" s="14"/>
      <c r="D38" s="14"/>
      <c r="W38" s="15"/>
      <c r="X38" s="16"/>
      <c r="Y38" s="16"/>
    </row>
    <row r="39" spans="2:25" s="13" customFormat="1" ht="12.75">
      <c r="B39" s="14"/>
      <c r="C39" s="14"/>
      <c r="D39" s="14"/>
      <c r="W39" s="15"/>
      <c r="X39" s="16"/>
      <c r="Y39" s="16"/>
    </row>
    <row r="40" spans="2:25" s="13" customFormat="1" ht="12.75">
      <c r="B40" s="14"/>
      <c r="C40" s="14"/>
      <c r="D40" s="14"/>
      <c r="W40" s="15"/>
      <c r="X40" s="16"/>
      <c r="Y40" s="16"/>
    </row>
    <row r="41" spans="2:25" s="13" customFormat="1" ht="12.75">
      <c r="B41" s="14"/>
      <c r="C41" s="14"/>
      <c r="D41" s="14"/>
      <c r="W41" s="15"/>
      <c r="X41" s="16"/>
      <c r="Y41" s="16"/>
    </row>
    <row r="42" spans="2:25" s="13" customFormat="1" ht="12.75">
      <c r="B42" s="14"/>
      <c r="C42" s="14"/>
      <c r="D42" s="14"/>
      <c r="W42" s="15"/>
      <c r="X42" s="16"/>
      <c r="Y42" s="16"/>
    </row>
    <row r="43" spans="2:25" s="13" customFormat="1" ht="12.75">
      <c r="B43" s="14"/>
      <c r="C43" s="14"/>
      <c r="D43" s="14"/>
      <c r="W43" s="15"/>
      <c r="X43" s="16"/>
      <c r="Y43" s="16"/>
    </row>
    <row r="44" spans="2:25" s="13" customFormat="1" ht="12.75">
      <c r="B44" s="14"/>
      <c r="C44" s="14"/>
      <c r="D44" s="14"/>
      <c r="W44" s="15"/>
      <c r="X44" s="16"/>
      <c r="Y44" s="16"/>
    </row>
    <row r="45" spans="2:25" s="13" customFormat="1" ht="12.75">
      <c r="B45" s="14"/>
      <c r="C45" s="14"/>
      <c r="D45" s="14"/>
      <c r="W45" s="15"/>
      <c r="X45" s="16"/>
      <c r="Y45" s="16"/>
    </row>
    <row r="46" spans="2:25" s="13" customFormat="1" ht="12.75">
      <c r="B46" s="14"/>
      <c r="C46" s="14"/>
      <c r="D46" s="14"/>
      <c r="W46" s="15"/>
      <c r="X46" s="16"/>
      <c r="Y46" s="16"/>
    </row>
    <row r="47" spans="2:25" s="13" customFormat="1" ht="12.75">
      <c r="B47" s="14"/>
      <c r="C47" s="14"/>
      <c r="D47" s="14"/>
      <c r="W47" s="15"/>
      <c r="X47" s="16"/>
      <c r="Y47" s="16"/>
    </row>
    <row r="48" spans="2:25" s="13" customFormat="1" ht="12.75">
      <c r="B48" s="14"/>
      <c r="C48" s="14"/>
      <c r="D48" s="14"/>
      <c r="W48" s="15"/>
      <c r="X48" s="16"/>
      <c r="Y48" s="16"/>
    </row>
    <row r="49" spans="2:25" s="13" customFormat="1" ht="12.75">
      <c r="B49" s="14"/>
      <c r="C49" s="14"/>
      <c r="D49" s="14"/>
      <c r="W49" s="15"/>
      <c r="X49" s="16"/>
      <c r="Y49" s="16"/>
    </row>
    <row r="50" spans="2:25" s="13" customFormat="1" ht="12.75">
      <c r="B50" s="14"/>
      <c r="C50" s="14"/>
      <c r="D50" s="14"/>
      <c r="W50" s="15"/>
      <c r="X50" s="16"/>
      <c r="Y50" s="16"/>
    </row>
    <row r="51" spans="2:25" s="13" customFormat="1" ht="12.75">
      <c r="B51" s="14"/>
      <c r="C51" s="14"/>
      <c r="D51" s="14"/>
      <c r="W51" s="15"/>
      <c r="X51" s="16"/>
      <c r="Y51" s="16"/>
    </row>
    <row r="52" spans="2:25" s="13" customFormat="1" ht="12.75">
      <c r="B52" s="14"/>
      <c r="C52" s="14"/>
      <c r="D52" s="14"/>
      <c r="W52" s="15"/>
      <c r="X52" s="16"/>
      <c r="Y52" s="16"/>
    </row>
    <row r="53" spans="2:25" s="13" customFormat="1" ht="12.75">
      <c r="B53" s="14"/>
      <c r="C53" s="14"/>
      <c r="D53" s="14"/>
      <c r="W53" s="15"/>
      <c r="X53" s="16"/>
      <c r="Y53" s="16"/>
    </row>
    <row r="54" spans="2:25" s="13" customFormat="1" ht="12.75">
      <c r="B54" s="14"/>
      <c r="C54" s="14"/>
      <c r="D54" s="14"/>
      <c r="W54" s="15"/>
      <c r="X54" s="16"/>
      <c r="Y54" s="16"/>
    </row>
    <row r="55" spans="2:25" s="13" customFormat="1" ht="12.75">
      <c r="B55" s="14"/>
      <c r="C55" s="14"/>
      <c r="D55" s="14"/>
      <c r="W55" s="15"/>
      <c r="X55" s="16"/>
      <c r="Y55" s="16"/>
    </row>
    <row r="56" spans="2:25" s="13" customFormat="1" ht="12.75">
      <c r="B56" s="14"/>
      <c r="C56" s="14"/>
      <c r="D56" s="14"/>
      <c r="W56" s="15"/>
      <c r="X56" s="16"/>
      <c r="Y56" s="16"/>
    </row>
    <row r="57" spans="2:25" s="13" customFormat="1" ht="12.75">
      <c r="B57" s="14"/>
      <c r="C57" s="14"/>
      <c r="D57" s="14"/>
      <c r="W57" s="15"/>
      <c r="X57" s="16"/>
      <c r="Y57" s="16"/>
    </row>
    <row r="58" spans="2:25" s="13" customFormat="1" ht="12.75">
      <c r="B58" s="14"/>
      <c r="C58" s="14"/>
      <c r="D58" s="14"/>
      <c r="W58" s="15"/>
      <c r="X58" s="16"/>
      <c r="Y58" s="16"/>
    </row>
    <row r="59" spans="2:25" s="13" customFormat="1" ht="12.75">
      <c r="B59" s="14"/>
      <c r="C59" s="14"/>
      <c r="D59" s="14"/>
      <c r="W59" s="15"/>
      <c r="X59" s="16"/>
      <c r="Y59" s="16"/>
    </row>
    <row r="60" spans="2:25" s="13" customFormat="1" ht="12.75">
      <c r="B60" s="14"/>
      <c r="C60" s="14"/>
      <c r="D60" s="14"/>
      <c r="W60" s="15"/>
      <c r="X60" s="16"/>
      <c r="Y60" s="16"/>
    </row>
    <row r="61" spans="2:25" s="13" customFormat="1" ht="12.75">
      <c r="B61" s="14"/>
      <c r="C61" s="14"/>
      <c r="D61" s="14"/>
      <c r="W61" s="15"/>
      <c r="X61" s="16"/>
      <c r="Y61" s="16"/>
    </row>
    <row r="62" spans="2:25" s="13" customFormat="1" ht="12.75">
      <c r="B62" s="14"/>
      <c r="C62" s="14"/>
      <c r="D62" s="14"/>
      <c r="W62" s="15"/>
      <c r="X62" s="16"/>
      <c r="Y62" s="16"/>
    </row>
    <row r="63" spans="2:25" s="13" customFormat="1" ht="12.75">
      <c r="B63" s="14"/>
      <c r="C63" s="14"/>
      <c r="D63" s="14"/>
      <c r="W63" s="15"/>
      <c r="X63" s="16"/>
      <c r="Y63" s="16"/>
    </row>
    <row r="64" spans="2:25" s="13" customFormat="1" ht="12.75">
      <c r="B64" s="14"/>
      <c r="C64" s="14"/>
      <c r="D64" s="14"/>
      <c r="W64" s="15"/>
      <c r="X64" s="16"/>
      <c r="Y64" s="16"/>
    </row>
    <row r="65" spans="2:25" s="13" customFormat="1" ht="12.75">
      <c r="B65" s="14"/>
      <c r="C65" s="14"/>
      <c r="D65" s="14"/>
      <c r="W65" s="15"/>
      <c r="X65" s="16"/>
      <c r="Y65" s="16"/>
    </row>
    <row r="66" spans="2:25" s="13" customFormat="1" ht="12.75">
      <c r="B66" s="14"/>
      <c r="C66" s="14"/>
      <c r="D66" s="14"/>
      <c r="W66" s="15"/>
      <c r="X66" s="16"/>
      <c r="Y66" s="16"/>
    </row>
    <row r="67" spans="2:25" s="13" customFormat="1" ht="12.75">
      <c r="B67" s="14"/>
      <c r="C67" s="14"/>
      <c r="D67" s="14"/>
      <c r="W67" s="15"/>
      <c r="X67" s="16"/>
      <c r="Y67" s="16"/>
    </row>
    <row r="68" spans="2:25" s="13" customFormat="1" ht="12.75">
      <c r="B68" s="14"/>
      <c r="C68" s="14"/>
      <c r="D68" s="14"/>
      <c r="W68" s="15"/>
      <c r="X68" s="16"/>
      <c r="Y68" s="16"/>
    </row>
    <row r="69" spans="2:25" s="13" customFormat="1" ht="12.75">
      <c r="B69" s="14"/>
      <c r="C69" s="14"/>
      <c r="D69" s="14"/>
      <c r="W69" s="15"/>
      <c r="X69" s="16"/>
      <c r="Y69" s="16"/>
    </row>
    <row r="70" spans="2:25" s="13" customFormat="1" ht="12.75">
      <c r="B70" s="14"/>
      <c r="C70" s="14"/>
      <c r="D70" s="14"/>
      <c r="W70" s="15"/>
      <c r="X70" s="16"/>
      <c r="Y70" s="16"/>
    </row>
    <row r="71" spans="2:25" s="13" customFormat="1" ht="12.75">
      <c r="B71" s="14"/>
      <c r="C71" s="14"/>
      <c r="D71" s="14"/>
      <c r="W71" s="15"/>
      <c r="X71" s="16"/>
      <c r="Y71" s="16"/>
    </row>
    <row r="72" spans="2:25" s="13" customFormat="1" ht="12.75">
      <c r="B72" s="14"/>
      <c r="C72" s="14"/>
      <c r="D72" s="14"/>
      <c r="W72" s="15"/>
      <c r="X72" s="16"/>
      <c r="Y72" s="16"/>
    </row>
    <row r="73" spans="2:25" s="13" customFormat="1" ht="12.75">
      <c r="B73" s="14"/>
      <c r="C73" s="14"/>
      <c r="D73" s="14"/>
      <c r="W73" s="15"/>
      <c r="X73" s="16"/>
      <c r="Y73" s="16"/>
    </row>
    <row r="74" spans="2:25" s="13" customFormat="1" ht="12.75">
      <c r="B74" s="14"/>
      <c r="C74" s="14"/>
      <c r="D74" s="14"/>
      <c r="W74" s="15"/>
      <c r="X74" s="16"/>
      <c r="Y74" s="16"/>
    </row>
    <row r="75" spans="2:25" s="13" customFormat="1" ht="12.75">
      <c r="B75" s="14"/>
      <c r="C75" s="14"/>
      <c r="D75" s="14"/>
      <c r="W75" s="15"/>
      <c r="X75" s="16"/>
      <c r="Y75" s="16"/>
    </row>
    <row r="76" spans="2:25" s="13" customFormat="1" ht="12.75">
      <c r="B76" s="14"/>
      <c r="C76" s="14"/>
      <c r="D76" s="14"/>
      <c r="W76" s="15"/>
      <c r="X76" s="16"/>
      <c r="Y76" s="16"/>
    </row>
    <row r="77" spans="2:25" s="13" customFormat="1" ht="12.75">
      <c r="B77" s="14"/>
      <c r="C77" s="14"/>
      <c r="D77" s="14"/>
      <c r="W77" s="15"/>
      <c r="X77" s="16"/>
      <c r="Y77" s="16"/>
    </row>
    <row r="78" spans="2:25" s="13" customFormat="1" ht="12.75">
      <c r="B78" s="14"/>
      <c r="C78" s="14"/>
      <c r="D78" s="14"/>
      <c r="W78" s="15"/>
      <c r="X78" s="16"/>
      <c r="Y78" s="16"/>
    </row>
    <row r="79" spans="2:25" s="13" customFormat="1" ht="12.75">
      <c r="B79" s="14"/>
      <c r="C79" s="14"/>
      <c r="D79" s="14"/>
      <c r="W79" s="15"/>
      <c r="X79" s="16"/>
      <c r="Y79" s="16"/>
    </row>
    <row r="80" spans="2:25" s="13" customFormat="1" ht="12.75">
      <c r="B80" s="14"/>
      <c r="C80" s="14"/>
      <c r="D80" s="14"/>
      <c r="W80" s="15"/>
      <c r="X80" s="16"/>
      <c r="Y80" s="16"/>
    </row>
    <row r="81" spans="2:25" s="13" customFormat="1" ht="12.75">
      <c r="B81" s="14"/>
      <c r="C81" s="14"/>
      <c r="D81" s="14"/>
      <c r="W81" s="15"/>
      <c r="X81" s="16"/>
      <c r="Y81" s="16"/>
    </row>
    <row r="82" spans="2:25" s="13" customFormat="1" ht="12.75">
      <c r="B82" s="14"/>
      <c r="C82" s="14"/>
      <c r="D82" s="14"/>
      <c r="W82" s="15"/>
      <c r="X82" s="16"/>
      <c r="Y82" s="16"/>
    </row>
    <row r="83" spans="2:25" s="13" customFormat="1" ht="12.75">
      <c r="B83" s="14"/>
      <c r="C83" s="14"/>
      <c r="D83" s="14"/>
      <c r="W83" s="15"/>
      <c r="X83" s="16"/>
      <c r="Y83" s="16"/>
    </row>
    <row r="84" spans="2:25" s="13" customFormat="1" ht="12.75">
      <c r="B84" s="14"/>
      <c r="C84" s="14"/>
      <c r="D84" s="14"/>
      <c r="W84" s="15"/>
      <c r="X84" s="16"/>
      <c r="Y84" s="16"/>
    </row>
    <row r="85" spans="2:25" s="13" customFormat="1" ht="12.75">
      <c r="B85" s="14"/>
      <c r="C85" s="14"/>
      <c r="D85" s="14"/>
      <c r="W85" s="15"/>
      <c r="X85" s="16"/>
      <c r="Y85" s="16"/>
    </row>
    <row r="86" spans="2:25" s="13" customFormat="1" ht="12.75">
      <c r="B86" s="14"/>
      <c r="C86" s="14"/>
      <c r="D86" s="14"/>
      <c r="W86" s="15"/>
      <c r="X86" s="16"/>
      <c r="Y86" s="16"/>
    </row>
    <row r="87" spans="2:25" s="13" customFormat="1" ht="12.75">
      <c r="B87" s="14"/>
      <c r="C87" s="14"/>
      <c r="D87" s="14"/>
      <c r="W87" s="15"/>
      <c r="X87" s="16"/>
      <c r="Y87" s="16"/>
    </row>
    <row r="88" spans="2:25" s="13" customFormat="1" ht="12.75">
      <c r="B88" s="14"/>
      <c r="C88" s="14"/>
      <c r="D88" s="14"/>
      <c r="W88" s="15"/>
      <c r="X88" s="16"/>
      <c r="Y88" s="16"/>
    </row>
  </sheetData>
  <sheetProtection/>
  <mergeCells count="9">
    <mergeCell ref="B1:X1"/>
    <mergeCell ref="A9:C9"/>
    <mergeCell ref="A10:C10"/>
    <mergeCell ref="B6:C6"/>
    <mergeCell ref="B7:C7"/>
    <mergeCell ref="B3:X3"/>
    <mergeCell ref="B4:X4"/>
    <mergeCell ref="B5:X5"/>
    <mergeCell ref="B8:Y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2011-09-21T14:03:05Z</cp:lastPrinted>
  <dcterms:created xsi:type="dcterms:W3CDTF">2002-10-04T09:27:46Z</dcterms:created>
  <dcterms:modified xsi:type="dcterms:W3CDTF">2011-09-21T14:25:49Z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