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10" windowWidth="12120" windowHeight="8445"/>
  </bookViews>
  <sheets>
    <sheet name="Мастер-класс" sheetId="11" r:id="rId1"/>
    <sheet name="Группа А" sheetId="1" r:id="rId2"/>
    <sheet name="Группа Б" sheetId="9" r:id="rId3"/>
    <sheet name="Группа В" sheetId="10" r:id="rId4"/>
  </sheets>
  <calcPr calcId="125725" refMode="R1C1"/>
</workbook>
</file>

<file path=xl/calcChain.xml><?xml version="1.0" encoding="utf-8"?>
<calcChain xmlns="http://schemas.openxmlformats.org/spreadsheetml/2006/main">
  <c r="I16" i="9"/>
  <c r="V13" i="1"/>
  <c r="V15"/>
  <c r="V14"/>
  <c r="W14" s="1"/>
  <c r="Z13" i="11"/>
  <c r="Z14"/>
  <c r="Z15"/>
  <c r="AA15" s="1"/>
  <c r="U18" i="10"/>
  <c r="V18" s="1"/>
  <c r="U13"/>
  <c r="V13" s="1"/>
  <c r="U17"/>
  <c r="V17" s="1"/>
  <c r="U19"/>
  <c r="V19" s="1"/>
  <c r="I18"/>
  <c r="I13"/>
  <c r="I17"/>
  <c r="I19"/>
  <c r="U15"/>
  <c r="V15" s="1"/>
  <c r="I15"/>
  <c r="U16"/>
  <c r="V16" s="1"/>
  <c r="I16"/>
  <c r="U14"/>
  <c r="V14" s="1"/>
  <c r="I14"/>
  <c r="U14" i="9"/>
  <c r="V14" s="1"/>
  <c r="W15" i="1"/>
  <c r="W13"/>
  <c r="AA13" i="11"/>
  <c r="U16" i="9"/>
  <c r="V16" s="1"/>
  <c r="U17"/>
  <c r="V17" s="1"/>
  <c r="I17"/>
  <c r="I15" i="1"/>
  <c r="AA14" i="11"/>
  <c r="I14"/>
  <c r="I13"/>
  <c r="I15"/>
  <c r="I13" i="1"/>
  <c r="I14"/>
  <c r="I14" i="9"/>
  <c r="U13"/>
  <c r="V13" s="1"/>
  <c r="I13"/>
  <c r="U15"/>
  <c r="V15" s="1"/>
  <c r="I15"/>
</calcChain>
</file>

<file path=xl/sharedStrings.xml><?xml version="1.0" encoding="utf-8"?>
<sst xmlns="http://schemas.openxmlformats.org/spreadsheetml/2006/main" count="232" uniqueCount="97">
  <si>
    <t>Установка палатки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</si>
  <si>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</si>
  <si>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</si>
  <si>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</si>
  <si>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</si>
  <si>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</si>
  <si>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</si>
  <si>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</si>
  <si>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</si>
  <si>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</si>
  <si>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</si>
  <si>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</si>
  <si>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</si>
  <si>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</si>
  <si>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</si>
  <si>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</si>
  <si>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</si>
  <si>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Дисциплинарный штраф</t>
  </si>
  <si>
    <t>Главный судья соревнований</t>
  </si>
  <si>
    <t>Главный секретарь</t>
  </si>
  <si>
    <t>Руководитель</t>
  </si>
  <si>
    <t>Фильтр</t>
  </si>
  <si>
    <t>Сигнал</t>
  </si>
  <si>
    <t>Поиск</t>
  </si>
  <si>
    <t>Сигналы международного кода</t>
  </si>
  <si>
    <t>МЕСТО</t>
  </si>
  <si>
    <t>Взачете районных      соревнований</t>
  </si>
  <si>
    <t>Переправа по параллельным веревкам</t>
  </si>
  <si>
    <t>Движение по веревке с маятниковыми перилами</t>
  </si>
  <si>
    <t>№ п/п</t>
  </si>
  <si>
    <t>В зачете районных      соревнований</t>
  </si>
  <si>
    <t>Группа Мастер-класс</t>
  </si>
  <si>
    <t>Подъем по перилам спортивным способом</t>
  </si>
  <si>
    <t>Вязка узлов</t>
  </si>
  <si>
    <t>КП-75</t>
  </si>
  <si>
    <t>КП-31</t>
  </si>
  <si>
    <t>Митино</t>
  </si>
  <si>
    <t>Попов Яков Анатольевич</t>
  </si>
  <si>
    <t>Тест</t>
  </si>
  <si>
    <t>Итоговый протокол соревнований</t>
  </si>
  <si>
    <t xml:space="preserve"> Осенняя тропа-2016 и Школа безопасности</t>
  </si>
  <si>
    <t>Шарада</t>
  </si>
  <si>
    <t>Движение по обозначенному маршруту</t>
  </si>
  <si>
    <t>Разжигание костра</t>
  </si>
  <si>
    <t>Сюрприз</t>
  </si>
  <si>
    <t>КП-40</t>
  </si>
  <si>
    <t>Гамак</t>
  </si>
  <si>
    <t>КП-39</t>
  </si>
  <si>
    <t>Оказание первой помощи</t>
  </si>
  <si>
    <t>КП-81</t>
  </si>
  <si>
    <t>КП-55</t>
  </si>
  <si>
    <t>В зачете дня соревнований на 24.09.16</t>
  </si>
  <si>
    <t>А.В. Корнюшин</t>
  </si>
  <si>
    <t>О.В. Родина</t>
  </si>
  <si>
    <t>КП-27</t>
  </si>
  <si>
    <t>Определение азимута</t>
  </si>
  <si>
    <t>в/з</t>
  </si>
  <si>
    <t>Осенняя тропа-2016 и Школа безопасности</t>
  </si>
  <si>
    <t>КП-42</t>
  </si>
  <si>
    <t>Переправа по качающемуся бревну</t>
  </si>
  <si>
    <t>Южное Тушино</t>
  </si>
  <si>
    <t>Северное Тушино</t>
  </si>
  <si>
    <t>Пресненский</t>
  </si>
  <si>
    <t>Шмидт Артур Рудольфович</t>
  </si>
  <si>
    <t>Куркино</t>
  </si>
  <si>
    <t>Александрова Ирина Николаевна</t>
  </si>
  <si>
    <t>Каральчук Максим Николаевич</t>
  </si>
  <si>
    <t>Красная Пресня</t>
  </si>
  <si>
    <t>Бондарь Ирина Евгеньевна</t>
  </si>
  <si>
    <t>Бакалова Наталья Анатольевна</t>
  </si>
  <si>
    <t>Панина Елена Николаевна</t>
  </si>
  <si>
    <t>Тихомиров Игорь Викторович</t>
  </si>
  <si>
    <t>Белов Владимир Петрович</t>
  </si>
  <si>
    <t>Тихомирова Наталья Евгеньевна</t>
  </si>
  <si>
    <t>Трошин Александр Сергеевич</t>
  </si>
  <si>
    <t>Терентьева Людмила Анатольевна</t>
  </si>
  <si>
    <t>Емелин Олег Владимирович</t>
  </si>
  <si>
    <t>Крюков Дмитрий Васильевич</t>
  </si>
  <si>
    <t>Красноярова Ирина Александровна</t>
  </si>
  <si>
    <t>Кухта Константин Иванович</t>
  </si>
  <si>
    <t>ГБОУДО ДТДМ "Неоткрытые острова", турклуб "Гадкий утенок"</t>
  </si>
  <si>
    <t>Петрунин Иван Олегович</t>
  </si>
  <si>
    <t>Лыскова Полина Дмитриевна</t>
  </si>
  <si>
    <t>ГБОУДО ДТДМ "Неоткрытые острова", турклуб "Муми-троль"</t>
  </si>
  <si>
    <t>снятие</t>
  </si>
  <si>
    <t>ГБОУ Школа 827, 9 кл</t>
  </si>
  <si>
    <t>ГБОУ Школа 1056</t>
  </si>
  <si>
    <t>ГБОУ Школа 1239</t>
  </si>
  <si>
    <t>ГБОУ Школа 1399</t>
  </si>
  <si>
    <t>ГБОУ Школа 883</t>
  </si>
  <si>
    <t>ГБОУ Школа 1387</t>
  </si>
  <si>
    <t>ГБОУ Школа 827, 7 кл</t>
  </si>
  <si>
    <t>ГБОУ Школа 827, 7А</t>
  </si>
  <si>
    <t>ГБОУ Школа 827, 6г</t>
  </si>
  <si>
    <t>ГБОУ Школа 827, 5ж</t>
  </si>
  <si>
    <t>ГБОУ Школа 827, 6Б</t>
  </si>
  <si>
    <t>ГБОУ Школа 827, 5В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</si>
</sst>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"/>
  </numFmts>
  <fonts count="10">
    <font>
      <sz val="10"/>
      <name val="Arial Cyr"/>
      <charset val="204"/>
    </font>
    <font>
      <b/>
      <sz val="10"/>
      <name val="Arial Cyr"/>
      <family val="2"/>
      <charset val="204"/>
    </font>
    <font>
      <u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b/>
      <u/>
      <sz val="1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7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showGridLines="0" tabSelected="1" zoomScaleNormal="100" workbookViewId="0">
      <selection activeCell="E6" sqref="E6"/>
    </sheetView>
  </sheetViews>
  <sheetFormatPr defaultRowHeight="12.75"/>
  <cols>
    <col min="1" max="1" width="4.28515625" bestFit="1" customWidth="1"/>
    <col min="2" max="2" width="4.42578125" customWidth="1"/>
    <col min="3" max="3" width="9.85546875" style="3" customWidth="1"/>
    <col min="4" max="4" width="15.7109375" style="3" bestFit="1" customWidth="1"/>
    <col min="5" max="5" width="14.85546875" style="3" bestFit="1" customWidth="1"/>
    <col min="6" max="7" width="8.140625" bestFit="1" customWidth="1"/>
    <col min="8" max="8" width="7.5703125" bestFit="1" customWidth="1"/>
    <col min="9" max="9" width="9" customWidth="1"/>
    <col min="10" max="10" width="5.28515625" customWidth="1"/>
    <col min="11" max="11" width="5" bestFit="1" customWidth="1"/>
    <col min="12" max="12" width="3.28515625" bestFit="1" customWidth="1"/>
    <col min="13" max="13" width="5.7109375" bestFit="1" customWidth="1"/>
    <col min="14" max="14" width="3.28515625" customWidth="1"/>
    <col min="15" max="15" width="6.140625" bestFit="1" customWidth="1"/>
    <col min="16" max="16" width="4.28515625" customWidth="1"/>
    <col min="17" max="17" width="3.140625" customWidth="1"/>
    <col min="18" max="18" width="4.28515625" customWidth="1"/>
    <col min="19" max="19" width="6.140625" bestFit="1" customWidth="1"/>
    <col min="20" max="23" width="6.140625" customWidth="1"/>
    <col min="24" max="24" width="4.42578125" style="1" customWidth="1"/>
    <col min="25" max="25" width="4.5703125" customWidth="1"/>
    <col min="26" max="26" width="7" customWidth="1"/>
    <col min="27" max="27" width="6.28515625" customWidth="1"/>
    <col min="28" max="28" width="7.7109375" style="1" customWidth="1"/>
    <col min="29" max="29" width="7.7109375" customWidth="1"/>
    <col min="30" max="30" width="3.7109375" style="15" hidden="1" customWidth="1"/>
    <col min="31" max="33" width="3.7109375" customWidth="1"/>
    <col min="34" max="34" width="4.85546875" style="1" customWidth="1"/>
    <col min="35" max="40" width="3.7109375" customWidth="1"/>
    <col min="41" max="41" width="4.7109375" style="1" customWidth="1"/>
    <col min="42" max="47" width="3.7109375" customWidth="1"/>
    <col min="48" max="48" width="4.42578125" customWidth="1"/>
    <col min="49" max="50" width="3.7109375" customWidth="1"/>
    <col min="51" max="51" width="5.28515625" style="1" customWidth="1"/>
    <col min="52" max="58" width="3.7109375" customWidth="1"/>
    <col min="59" max="59" width="6.5703125" style="1" customWidth="1"/>
    <col min="60" max="65" width="3.7109375" customWidth="1"/>
    <col min="66" max="66" width="5" style="1" customWidth="1"/>
    <col min="67" max="68" width="3.7109375" hidden="1" customWidth="1"/>
    <col min="69" max="69" width="5" style="1" hidden="1" customWidth="1"/>
    <col min="70" max="70" width="5" style="1" customWidth="1"/>
    <col min="71" max="91" width="3.7109375" customWidth="1"/>
  </cols>
  <sheetData>
    <row r="1" spans="1:70" ht="23.25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24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4"/>
      <c r="BP1" s="4"/>
      <c r="BQ1" s="4"/>
      <c r="BR1"/>
    </row>
    <row r="2" spans="1:70" ht="8.2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5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3"/>
      <c r="BP2" s="3"/>
      <c r="BQ2" s="3"/>
      <c r="BR2"/>
    </row>
    <row r="3" spans="1:70" s="2" customFormat="1" ht="18.7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70" s="2" customFormat="1" ht="18.75"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26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5"/>
      <c r="BP4" s="5"/>
      <c r="BQ4" s="5"/>
    </row>
    <row r="5" spans="1:70" s="2" customFormat="1" ht="18.75">
      <c r="B5" s="69">
        <v>42638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26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5"/>
      <c r="BP5" s="5"/>
      <c r="BQ5" s="5"/>
    </row>
    <row r="6" spans="1:70" s="2" customFormat="1" ht="18.75">
      <c r="C6" s="70" t="s">
        <v>14</v>
      </c>
      <c r="D6" s="71"/>
      <c r="E6" s="10">
        <v>0.19444444444444445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6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5"/>
      <c r="BP6" s="5"/>
      <c r="BQ6" s="5"/>
    </row>
    <row r="7" spans="1:70" s="2" customFormat="1" ht="18.75">
      <c r="C7" s="70" t="s">
        <v>15</v>
      </c>
      <c r="D7" s="71"/>
      <c r="E7" s="10">
        <v>0.16666666666666666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26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5"/>
      <c r="BP7" s="5"/>
      <c r="BQ7" s="5"/>
    </row>
    <row r="8" spans="1:70" s="16" customFormat="1">
      <c r="C8" s="17"/>
      <c r="D8" s="17"/>
      <c r="E8" s="17"/>
      <c r="F8" s="22"/>
      <c r="G8" s="22"/>
      <c r="H8" s="22"/>
      <c r="I8" s="2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8"/>
      <c r="BQ8" s="18"/>
    </row>
    <row r="9" spans="1:70" s="20" customFormat="1">
      <c r="B9" s="72"/>
      <c r="C9" s="72"/>
      <c r="D9" s="72"/>
      <c r="K9" s="56"/>
      <c r="L9" s="56"/>
      <c r="M9" s="56"/>
      <c r="N9" s="83" t="s">
        <v>35</v>
      </c>
      <c r="O9" s="83"/>
      <c r="P9" s="77" t="s">
        <v>34</v>
      </c>
      <c r="Q9" s="78"/>
      <c r="R9" s="79"/>
      <c r="S9" s="77" t="s">
        <v>45</v>
      </c>
      <c r="T9" s="83" t="s">
        <v>47</v>
      </c>
      <c r="U9" s="83"/>
      <c r="V9" s="83"/>
      <c r="W9" s="84" t="s">
        <v>49</v>
      </c>
      <c r="X9" s="83" t="s">
        <v>50</v>
      </c>
      <c r="Y9" s="83"/>
      <c r="Z9" s="43"/>
      <c r="AA9" s="46"/>
      <c r="AB9" s="73" t="s">
        <v>25</v>
      </c>
      <c r="AC9" s="74"/>
    </row>
    <row r="10" spans="1:70" s="20" customFormat="1">
      <c r="B10" s="72"/>
      <c r="C10" s="72"/>
      <c r="D10" s="72"/>
      <c r="K10" s="56"/>
      <c r="L10" s="56"/>
      <c r="M10" s="56"/>
      <c r="N10" s="83"/>
      <c r="O10" s="83"/>
      <c r="P10" s="80"/>
      <c r="Q10" s="81"/>
      <c r="R10" s="82"/>
      <c r="S10" s="80"/>
      <c r="T10" s="83"/>
      <c r="U10" s="83"/>
      <c r="V10" s="83"/>
      <c r="W10" s="85"/>
      <c r="X10" s="83"/>
      <c r="Y10" s="83"/>
      <c r="Z10" s="48"/>
      <c r="AA10" s="42"/>
      <c r="AB10" s="75"/>
      <c r="AC10" s="76"/>
    </row>
    <row r="11" spans="1:70" s="20" customFormat="1" hidden="1">
      <c r="K11" s="55"/>
      <c r="L11" s="55"/>
      <c r="M11" s="55"/>
      <c r="N11" s="55"/>
      <c r="O11" s="55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8"/>
      <c r="AA11" s="42"/>
      <c r="AB11" s="44"/>
      <c r="AC11" s="45"/>
    </row>
    <row r="12" spans="1:70" s="23" customFormat="1" ht="146.25" customHeight="1">
      <c r="A12" s="52" t="s">
        <v>29</v>
      </c>
      <c r="B12" s="28" t="s">
        <v>13</v>
      </c>
      <c r="C12" s="32" t="s">
        <v>7</v>
      </c>
      <c r="D12" s="28" t="s">
        <v>8</v>
      </c>
      <c r="E12" s="32" t="s">
        <v>20</v>
      </c>
      <c r="F12" s="29" t="s">
        <v>1</v>
      </c>
      <c r="G12" s="29" t="s">
        <v>2</v>
      </c>
      <c r="H12" s="29" t="s">
        <v>16</v>
      </c>
      <c r="I12" s="30" t="s">
        <v>3</v>
      </c>
      <c r="J12" s="31" t="s">
        <v>4</v>
      </c>
      <c r="K12" s="31" t="s">
        <v>17</v>
      </c>
      <c r="L12" s="31" t="s">
        <v>38</v>
      </c>
      <c r="M12" s="31" t="s">
        <v>42</v>
      </c>
      <c r="N12" s="31" t="s">
        <v>41</v>
      </c>
      <c r="O12" s="31" t="s">
        <v>32</v>
      </c>
      <c r="P12" s="31" t="s">
        <v>43</v>
      </c>
      <c r="Q12" s="31" t="s">
        <v>44</v>
      </c>
      <c r="R12" s="54" t="s">
        <v>33</v>
      </c>
      <c r="S12" s="31" t="s">
        <v>46</v>
      </c>
      <c r="T12" s="31" t="s">
        <v>48</v>
      </c>
      <c r="U12" s="31" t="s">
        <v>21</v>
      </c>
      <c r="V12" s="31" t="s">
        <v>22</v>
      </c>
      <c r="W12" s="31" t="s">
        <v>23</v>
      </c>
      <c r="X12" s="31" t="s">
        <v>27</v>
      </c>
      <c r="Y12" s="31" t="s">
        <v>28</v>
      </c>
      <c r="Z12" s="49" t="s">
        <v>5</v>
      </c>
      <c r="AA12" s="34" t="s">
        <v>6</v>
      </c>
      <c r="AB12" s="31" t="s">
        <v>51</v>
      </c>
      <c r="AC12" s="34" t="s">
        <v>26</v>
      </c>
    </row>
    <row r="13" spans="1:70" s="21" customFormat="1" ht="25.5">
      <c r="A13" s="39">
        <v>1</v>
      </c>
      <c r="B13" s="39">
        <v>401</v>
      </c>
      <c r="C13" s="29" t="s">
        <v>60</v>
      </c>
      <c r="D13" s="29" t="s">
        <v>86</v>
      </c>
      <c r="E13" s="58" t="s">
        <v>37</v>
      </c>
      <c r="F13" s="57">
        <v>0.45624999999999999</v>
      </c>
      <c r="G13" s="37">
        <v>0.58263888888888882</v>
      </c>
      <c r="H13" s="36">
        <v>4.8611111111111112E-3</v>
      </c>
      <c r="I13" s="38">
        <f>G13-F13-H13</f>
        <v>0.12152777777777772</v>
      </c>
      <c r="J13" s="39"/>
      <c r="K13" s="39"/>
      <c r="L13" s="39">
        <v>12</v>
      </c>
      <c r="M13" s="64">
        <v>0</v>
      </c>
      <c r="N13" s="39">
        <v>10</v>
      </c>
      <c r="O13" s="39">
        <v>30</v>
      </c>
      <c r="P13" s="39">
        <v>0</v>
      </c>
      <c r="Q13" s="39">
        <v>14</v>
      </c>
      <c r="R13" s="39">
        <v>20</v>
      </c>
      <c r="S13" s="39">
        <v>30</v>
      </c>
      <c r="T13" s="64">
        <v>50</v>
      </c>
      <c r="U13" s="64">
        <v>0</v>
      </c>
      <c r="V13" s="64">
        <v>10</v>
      </c>
      <c r="W13" s="39">
        <v>35</v>
      </c>
      <c r="X13" s="39">
        <v>30</v>
      </c>
      <c r="Y13" s="39">
        <v>20</v>
      </c>
      <c r="Z13" s="47">
        <f>SUM(L13:Y13)</f>
        <v>261</v>
      </c>
      <c r="AA13" s="41">
        <f>Z13+J13</f>
        <v>261</v>
      </c>
      <c r="AB13" s="35">
        <v>1</v>
      </c>
      <c r="AC13" s="66">
        <v>1</v>
      </c>
    </row>
    <row r="14" spans="1:70" s="21" customFormat="1" ht="51">
      <c r="A14" s="39">
        <v>2</v>
      </c>
      <c r="B14" s="39">
        <v>402</v>
      </c>
      <c r="C14" s="29" t="s">
        <v>36</v>
      </c>
      <c r="D14" s="29" t="s">
        <v>83</v>
      </c>
      <c r="E14" s="58" t="s">
        <v>82</v>
      </c>
      <c r="F14" s="57">
        <v>0.47361111111111115</v>
      </c>
      <c r="G14" s="37">
        <v>0.62986111111111109</v>
      </c>
      <c r="H14" s="36">
        <v>1.3888888888888889E-3</v>
      </c>
      <c r="I14" s="38">
        <f>G14-F14-H14</f>
        <v>0.15486111111111106</v>
      </c>
      <c r="J14" s="39"/>
      <c r="K14" s="39"/>
      <c r="L14" s="39">
        <v>12</v>
      </c>
      <c r="M14" s="64">
        <v>0</v>
      </c>
      <c r="N14" s="39">
        <v>0</v>
      </c>
      <c r="O14" s="39">
        <v>20</v>
      </c>
      <c r="P14" s="39">
        <v>20</v>
      </c>
      <c r="Q14" s="39">
        <v>6</v>
      </c>
      <c r="R14" s="39">
        <v>20</v>
      </c>
      <c r="S14" s="39">
        <v>30</v>
      </c>
      <c r="T14" s="64">
        <v>24</v>
      </c>
      <c r="U14" s="64">
        <v>0</v>
      </c>
      <c r="V14" s="64">
        <v>0</v>
      </c>
      <c r="W14" s="64">
        <v>0</v>
      </c>
      <c r="X14" s="39">
        <v>29</v>
      </c>
      <c r="Y14" s="39">
        <v>20</v>
      </c>
      <c r="Z14" s="40">
        <f>SUM(K14:Y14)</f>
        <v>181</v>
      </c>
      <c r="AA14" s="41">
        <f>Z14+J14</f>
        <v>181</v>
      </c>
      <c r="AB14" s="35">
        <v>2</v>
      </c>
      <c r="AC14" s="32" t="s">
        <v>56</v>
      </c>
    </row>
    <row r="15" spans="1:70" s="21" customFormat="1" ht="51">
      <c r="A15" s="39">
        <v>3</v>
      </c>
      <c r="B15" s="39">
        <v>403</v>
      </c>
      <c r="C15" s="29" t="s">
        <v>36</v>
      </c>
      <c r="D15" s="29" t="s">
        <v>80</v>
      </c>
      <c r="E15" s="58" t="s">
        <v>81</v>
      </c>
      <c r="F15" s="57">
        <v>0.49513888888888885</v>
      </c>
      <c r="G15" s="37">
        <v>0.67569444444444438</v>
      </c>
      <c r="H15" s="36"/>
      <c r="I15" s="38">
        <f>G15-F15-H15</f>
        <v>0.18055555555555552</v>
      </c>
      <c r="J15" s="39">
        <v>-10</v>
      </c>
      <c r="K15" s="39"/>
      <c r="L15" s="39">
        <v>12</v>
      </c>
      <c r="M15" s="64">
        <v>0</v>
      </c>
      <c r="N15" s="39">
        <v>0</v>
      </c>
      <c r="O15" s="39">
        <v>20</v>
      </c>
      <c r="P15" s="39">
        <v>18</v>
      </c>
      <c r="Q15" s="39">
        <v>14</v>
      </c>
      <c r="R15" s="39">
        <v>15</v>
      </c>
      <c r="S15" s="39">
        <v>30</v>
      </c>
      <c r="T15" s="64">
        <v>0</v>
      </c>
      <c r="U15" s="64">
        <v>0</v>
      </c>
      <c r="V15" s="64">
        <v>6</v>
      </c>
      <c r="W15" s="64">
        <v>0</v>
      </c>
      <c r="X15" s="64">
        <v>0</v>
      </c>
      <c r="Y15" s="64">
        <v>0</v>
      </c>
      <c r="Z15" s="40">
        <f>SUM(K15:Y15)</f>
        <v>115</v>
      </c>
      <c r="AA15" s="41">
        <f>Z15+J15</f>
        <v>105</v>
      </c>
      <c r="AB15" s="35">
        <v>3</v>
      </c>
      <c r="AC15" s="32" t="s">
        <v>56</v>
      </c>
    </row>
    <row r="16" spans="1:70">
      <c r="J16" s="1"/>
      <c r="K16" s="1"/>
      <c r="L16" s="1"/>
      <c r="M16" s="1"/>
      <c r="N16" s="1"/>
      <c r="O16" s="1"/>
      <c r="X16"/>
      <c r="AA16" s="1"/>
      <c r="AB16"/>
      <c r="AH16"/>
      <c r="AO16"/>
      <c r="AY16"/>
      <c r="BG16"/>
      <c r="BN16"/>
      <c r="BQ16"/>
      <c r="BR16"/>
    </row>
    <row r="17" spans="3:30" s="11" customFormat="1">
      <c r="C17" s="12" t="s">
        <v>18</v>
      </c>
      <c r="D17" s="12"/>
      <c r="E17" s="12"/>
      <c r="F17" s="12"/>
      <c r="J17" s="11" t="s">
        <v>52</v>
      </c>
      <c r="K17" s="13"/>
      <c r="L17" s="13"/>
      <c r="M17" s="13"/>
      <c r="N17" s="13"/>
      <c r="O17" s="13"/>
      <c r="AB17" s="13"/>
      <c r="AD17" s="14"/>
    </row>
    <row r="18" spans="3:30" s="11" customFormat="1">
      <c r="C18" s="12"/>
      <c r="D18" s="12"/>
      <c r="E18" s="12"/>
      <c r="F18" s="12"/>
      <c r="K18" s="13"/>
      <c r="L18" s="13"/>
      <c r="M18" s="13"/>
      <c r="N18" s="13"/>
      <c r="O18" s="13"/>
      <c r="AB18" s="13"/>
      <c r="AD18" s="14"/>
    </row>
    <row r="19" spans="3:30" s="11" customFormat="1">
      <c r="C19" s="12" t="s">
        <v>19</v>
      </c>
      <c r="D19" s="12"/>
      <c r="E19" s="12"/>
      <c r="F19" s="12"/>
      <c r="J19" s="11" t="s">
        <v>53</v>
      </c>
      <c r="K19" s="13"/>
      <c r="L19" s="13"/>
      <c r="M19" s="13"/>
      <c r="N19" s="13"/>
      <c r="O19" s="13"/>
      <c r="AB19" s="13"/>
      <c r="AD19" s="14"/>
    </row>
  </sheetData>
  <sortState ref="B13:AC15">
    <sortCondition ref="AB13:AB15"/>
  </sortState>
  <mergeCells count="15">
    <mergeCell ref="B9:D9"/>
    <mergeCell ref="AB9:AC10"/>
    <mergeCell ref="B10:D10"/>
    <mergeCell ref="P9:R10"/>
    <mergeCell ref="S9:S10"/>
    <mergeCell ref="X9:Y10"/>
    <mergeCell ref="N9:O10"/>
    <mergeCell ref="T9:V10"/>
    <mergeCell ref="W9:W10"/>
    <mergeCell ref="B1:AC1"/>
    <mergeCell ref="B4:AC4"/>
    <mergeCell ref="B5:AC5"/>
    <mergeCell ref="C6:D6"/>
    <mergeCell ref="C7:D7"/>
    <mergeCell ref="B3:AB3"/>
  </mergeCells>
  <printOptions horizontalCentered="1"/>
  <pageMargins left="0.19685039370078741" right="0.19685039370078741" top="0.19685039370078741" bottom="0.19685039370078741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showGridLines="0" topLeftCell="A5" zoomScaleNormal="100" workbookViewId="0">
      <selection activeCell="Y13" sqref="Y13"/>
    </sheetView>
  </sheetViews>
  <sheetFormatPr defaultRowHeight="12.75"/>
  <cols>
    <col min="1" max="1" width="3.7109375" customWidth="1"/>
    <col min="2" max="2" width="4.42578125" customWidth="1"/>
    <col min="3" max="3" width="22.140625" style="3" customWidth="1"/>
    <col min="4" max="4" width="17.140625" style="3" customWidth="1"/>
    <col min="5" max="5" width="21.42578125" style="3" customWidth="1"/>
    <col min="6" max="7" width="9.28515625" bestFit="1" customWidth="1"/>
    <col min="8" max="8" width="8.140625" bestFit="1" customWidth="1"/>
    <col min="9" max="9" width="10.42578125" bestFit="1" customWidth="1"/>
    <col min="10" max="10" width="5.28515625" customWidth="1"/>
    <col min="11" max="11" width="5.140625" bestFit="1" customWidth="1"/>
    <col min="12" max="12" width="5" customWidth="1"/>
    <col min="13" max="14" width="5.42578125" customWidth="1"/>
    <col min="15" max="15" width="3.28515625" customWidth="1"/>
    <col min="16" max="16" width="3.7109375" customWidth="1"/>
    <col min="17" max="17" width="3.85546875" customWidth="1"/>
    <col min="18" max="18" width="6.140625" bestFit="1" customWidth="1"/>
    <col min="19" max="19" width="3.7109375" bestFit="1" customWidth="1"/>
    <col min="20" max="20" width="3.5703125" customWidth="1"/>
    <col min="21" max="21" width="3.5703125" bestFit="1" customWidth="1"/>
    <col min="22" max="22" width="7" customWidth="1"/>
    <col min="23" max="23" width="6.28515625" customWidth="1"/>
    <col min="24" max="24" width="7.7109375" style="1" customWidth="1"/>
    <col min="25" max="25" width="7.7109375" customWidth="1"/>
    <col min="26" max="26" width="3.7109375" style="15" hidden="1" customWidth="1"/>
    <col min="27" max="29" width="3.7109375" customWidth="1"/>
    <col min="30" max="30" width="4.85546875" style="1" customWidth="1"/>
    <col min="31" max="36" width="3.7109375" customWidth="1"/>
    <col min="37" max="37" width="4.7109375" style="1" customWidth="1"/>
    <col min="38" max="43" width="3.7109375" customWidth="1"/>
    <col min="44" max="44" width="4.42578125" customWidth="1"/>
    <col min="45" max="46" width="3.7109375" customWidth="1"/>
    <col min="47" max="47" width="5.28515625" style="1" customWidth="1"/>
    <col min="48" max="54" width="3.7109375" customWidth="1"/>
    <col min="55" max="55" width="6.5703125" style="1" customWidth="1"/>
    <col min="56" max="61" width="3.7109375" customWidth="1"/>
    <col min="62" max="62" width="5" style="1" customWidth="1"/>
    <col min="63" max="64" width="3.7109375" hidden="1" customWidth="1"/>
    <col min="65" max="65" width="5" style="1" hidden="1" customWidth="1"/>
    <col min="66" max="66" width="5" style="1" customWidth="1"/>
    <col min="67" max="87" width="3.7109375" customWidth="1"/>
  </cols>
  <sheetData>
    <row r="1" spans="1:66" ht="23.25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4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1:66" ht="8.2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5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6" s="2" customFormat="1" ht="18.7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66" s="2" customFormat="1" ht="18.75">
      <c r="B4" s="68" t="s">
        <v>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26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6" s="2" customFormat="1" ht="18.75">
      <c r="B5" s="69">
        <v>42638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26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1:66" s="2" customFormat="1" ht="18.75">
      <c r="C6" s="70" t="s">
        <v>14</v>
      </c>
      <c r="D6" s="71"/>
      <c r="E6" s="10">
        <v>0.10416666666666667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1:66" s="2" customFormat="1" ht="18.75">
      <c r="C7" s="70" t="s">
        <v>15</v>
      </c>
      <c r="D7" s="71"/>
      <c r="E7" s="10">
        <v>8.3333333333333329E-2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2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1:66" s="16" customFormat="1">
      <c r="C8" s="17"/>
      <c r="D8" s="17"/>
      <c r="E8" s="17"/>
      <c r="F8" s="22"/>
      <c r="G8" s="22"/>
      <c r="H8" s="22"/>
      <c r="I8" s="2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</row>
    <row r="9" spans="1:66" s="20" customFormat="1">
      <c r="B9" s="72"/>
      <c r="C9" s="72"/>
      <c r="D9" s="72"/>
      <c r="K9" s="56"/>
      <c r="L9" s="59"/>
      <c r="M9" s="83" t="s">
        <v>50</v>
      </c>
      <c r="N9" s="83"/>
      <c r="O9" s="83" t="s">
        <v>47</v>
      </c>
      <c r="P9" s="83"/>
      <c r="Q9" s="83"/>
      <c r="R9" s="84" t="s">
        <v>49</v>
      </c>
      <c r="S9" s="78" t="s">
        <v>54</v>
      </c>
      <c r="T9" s="78"/>
      <c r="U9" s="79"/>
      <c r="V9" s="43"/>
      <c r="W9" s="46"/>
      <c r="X9" s="73" t="s">
        <v>25</v>
      </c>
      <c r="Y9" s="74"/>
    </row>
    <row r="10" spans="1:66" s="20" customFormat="1">
      <c r="B10" s="72"/>
      <c r="C10" s="72"/>
      <c r="D10" s="72"/>
      <c r="K10" s="56"/>
      <c r="L10" s="55"/>
      <c r="M10" s="83"/>
      <c r="N10" s="83"/>
      <c r="O10" s="83"/>
      <c r="P10" s="83"/>
      <c r="Q10" s="83"/>
      <c r="R10" s="85"/>
      <c r="S10" s="81"/>
      <c r="T10" s="81"/>
      <c r="U10" s="82"/>
      <c r="V10" s="48"/>
      <c r="W10" s="42"/>
      <c r="X10" s="75"/>
      <c r="Y10" s="76"/>
    </row>
    <row r="11" spans="1:66" s="20" customFormat="1" hidden="1">
      <c r="K11" s="55"/>
      <c r="L11" s="55"/>
      <c r="M11" s="19"/>
      <c r="N11" s="19"/>
      <c r="O11" s="19"/>
      <c r="P11" s="19"/>
      <c r="Q11" s="19"/>
      <c r="R11" s="19"/>
      <c r="S11" s="19"/>
      <c r="V11" s="48"/>
      <c r="W11" s="42"/>
      <c r="X11" s="44"/>
      <c r="Y11" s="45"/>
    </row>
    <row r="12" spans="1:66" s="23" customFormat="1" ht="146.25" customHeight="1">
      <c r="A12" s="35" t="s">
        <v>29</v>
      </c>
      <c r="B12" s="28" t="s">
        <v>13</v>
      </c>
      <c r="C12" s="32" t="s">
        <v>7</v>
      </c>
      <c r="D12" s="28" t="s">
        <v>8</v>
      </c>
      <c r="E12" s="32" t="s">
        <v>20</v>
      </c>
      <c r="F12" s="29" t="s">
        <v>1</v>
      </c>
      <c r="G12" s="29" t="s">
        <v>2</v>
      </c>
      <c r="H12" s="29" t="s">
        <v>16</v>
      </c>
      <c r="I12" s="30" t="s">
        <v>3</v>
      </c>
      <c r="J12" s="31" t="s">
        <v>4</v>
      </c>
      <c r="K12" s="31" t="s">
        <v>17</v>
      </c>
      <c r="L12" s="31" t="s">
        <v>38</v>
      </c>
      <c r="M12" s="31" t="s">
        <v>27</v>
      </c>
      <c r="N12" s="31" t="s">
        <v>28</v>
      </c>
      <c r="O12" s="31" t="s">
        <v>48</v>
      </c>
      <c r="P12" s="31" t="s">
        <v>21</v>
      </c>
      <c r="Q12" s="31" t="s">
        <v>22</v>
      </c>
      <c r="R12" s="31" t="s">
        <v>23</v>
      </c>
      <c r="S12" s="31" t="s">
        <v>0</v>
      </c>
      <c r="T12" s="31" t="s">
        <v>55</v>
      </c>
      <c r="U12" s="33" t="s">
        <v>24</v>
      </c>
      <c r="V12" s="49" t="s">
        <v>5</v>
      </c>
      <c r="W12" s="34" t="s">
        <v>6</v>
      </c>
      <c r="X12" s="31" t="s">
        <v>51</v>
      </c>
      <c r="Y12" s="34" t="s">
        <v>26</v>
      </c>
    </row>
    <row r="13" spans="1:66" s="21" customFormat="1" ht="25.5">
      <c r="A13" s="39">
        <v>1</v>
      </c>
      <c r="B13" s="39">
        <v>103</v>
      </c>
      <c r="C13" s="61" t="s">
        <v>62</v>
      </c>
      <c r="D13" s="65" t="s">
        <v>87</v>
      </c>
      <c r="E13" s="62" t="s">
        <v>79</v>
      </c>
      <c r="F13" s="57">
        <v>0.44444444444444442</v>
      </c>
      <c r="G13" s="37">
        <v>0.55972222222222223</v>
      </c>
      <c r="H13" s="36">
        <v>1.8055555555555557E-2</v>
      </c>
      <c r="I13" s="38">
        <f>G13-F13-H13</f>
        <v>9.7222222222222252E-2</v>
      </c>
      <c r="J13" s="39">
        <v>-10</v>
      </c>
      <c r="K13" s="39"/>
      <c r="L13" s="39">
        <v>12</v>
      </c>
      <c r="M13" s="39">
        <v>30</v>
      </c>
      <c r="N13" s="64">
        <v>10</v>
      </c>
      <c r="O13" s="39">
        <v>14</v>
      </c>
      <c r="P13" s="64">
        <v>0</v>
      </c>
      <c r="Q13" s="39">
        <v>0</v>
      </c>
      <c r="R13" s="39">
        <v>35</v>
      </c>
      <c r="S13" s="39">
        <v>5</v>
      </c>
      <c r="T13" s="39">
        <v>0</v>
      </c>
      <c r="U13" s="39">
        <v>15</v>
      </c>
      <c r="V13" s="47">
        <f>SUM(L13:U13)</f>
        <v>121</v>
      </c>
      <c r="W13" s="41">
        <f>V13+J13</f>
        <v>111</v>
      </c>
      <c r="X13" s="35">
        <v>1</v>
      </c>
      <c r="Y13" s="32" t="s">
        <v>56</v>
      </c>
    </row>
    <row r="14" spans="1:66" s="21" customFormat="1" ht="25.5">
      <c r="A14" s="39">
        <v>2</v>
      </c>
      <c r="B14" s="39">
        <v>101</v>
      </c>
      <c r="C14" s="61" t="s">
        <v>61</v>
      </c>
      <c r="D14" s="65" t="s">
        <v>88</v>
      </c>
      <c r="E14" s="62" t="s">
        <v>77</v>
      </c>
      <c r="F14" s="57">
        <v>0.45833333333333331</v>
      </c>
      <c r="G14" s="37">
        <v>0.5493055555555556</v>
      </c>
      <c r="H14" s="36">
        <v>2.0833333333333333E-3</v>
      </c>
      <c r="I14" s="38">
        <f>G14-F14-H14</f>
        <v>8.8888888888888948E-2</v>
      </c>
      <c r="J14" s="39">
        <v>-4</v>
      </c>
      <c r="K14" s="39"/>
      <c r="L14" s="39">
        <v>8</v>
      </c>
      <c r="M14" s="39">
        <v>23</v>
      </c>
      <c r="N14" s="64">
        <v>6</v>
      </c>
      <c r="O14" s="39">
        <v>30</v>
      </c>
      <c r="P14" s="39">
        <v>0</v>
      </c>
      <c r="Q14" s="39">
        <v>10</v>
      </c>
      <c r="R14" s="39">
        <v>0</v>
      </c>
      <c r="S14" s="64">
        <v>0</v>
      </c>
      <c r="T14" s="64">
        <v>0</v>
      </c>
      <c r="U14" s="64">
        <v>0</v>
      </c>
      <c r="V14" s="47">
        <f>SUM(L14:U14)</f>
        <v>77</v>
      </c>
      <c r="W14" s="41">
        <f>V14+J14</f>
        <v>73</v>
      </c>
      <c r="X14" s="35">
        <v>2</v>
      </c>
      <c r="Y14" s="32">
        <v>1</v>
      </c>
    </row>
    <row r="15" spans="1:66" s="21" customFormat="1" ht="25.5">
      <c r="A15" s="39">
        <v>3</v>
      </c>
      <c r="B15" s="39">
        <v>102</v>
      </c>
      <c r="C15" s="61" t="s">
        <v>61</v>
      </c>
      <c r="D15" s="65" t="s">
        <v>85</v>
      </c>
      <c r="E15" s="62" t="s">
        <v>78</v>
      </c>
      <c r="F15" s="57">
        <v>0.4375</v>
      </c>
      <c r="G15" s="37">
        <v>0.55694444444444446</v>
      </c>
      <c r="H15" s="36"/>
      <c r="I15" s="38">
        <f>G15-F15-H15</f>
        <v>0.11944444444444446</v>
      </c>
      <c r="J15" s="39"/>
      <c r="K15" s="39"/>
      <c r="L15" s="39">
        <v>10</v>
      </c>
      <c r="M15" s="39">
        <v>29</v>
      </c>
      <c r="N15" s="64">
        <v>8</v>
      </c>
      <c r="O15" s="39">
        <v>22</v>
      </c>
      <c r="P15" s="39">
        <v>20</v>
      </c>
      <c r="Q15" s="39">
        <v>10</v>
      </c>
      <c r="R15" s="39">
        <v>35</v>
      </c>
      <c r="S15" s="39">
        <v>0</v>
      </c>
      <c r="T15" s="64">
        <v>3</v>
      </c>
      <c r="U15" s="39">
        <v>15</v>
      </c>
      <c r="V15" s="47">
        <f>SUM(L15:U15)</f>
        <v>152</v>
      </c>
      <c r="W15" s="41">
        <f>V15+J15</f>
        <v>152</v>
      </c>
      <c r="X15" s="35" t="s">
        <v>84</v>
      </c>
      <c r="Y15" s="35" t="s">
        <v>84</v>
      </c>
    </row>
    <row r="16" spans="1:66">
      <c r="J16" s="1"/>
      <c r="K16" s="1"/>
      <c r="L16" s="1"/>
      <c r="O16" s="1"/>
      <c r="W16" s="1"/>
      <c r="X16"/>
      <c r="AD16"/>
      <c r="AK16"/>
      <c r="AU16"/>
      <c r="BC16"/>
      <c r="BJ16"/>
      <c r="BM16"/>
      <c r="BN16"/>
    </row>
    <row r="17" spans="3:26" s="11" customFormat="1">
      <c r="C17" s="12" t="s">
        <v>18</v>
      </c>
      <c r="D17" s="12"/>
      <c r="E17" s="12"/>
      <c r="F17" s="12"/>
      <c r="J17" s="11" t="s">
        <v>52</v>
      </c>
      <c r="K17" s="13"/>
      <c r="L17" s="13"/>
      <c r="X17" s="13"/>
      <c r="Z17" s="14"/>
    </row>
    <row r="18" spans="3:26" s="11" customFormat="1">
      <c r="C18" s="12"/>
      <c r="D18" s="12"/>
      <c r="E18" s="12"/>
      <c r="F18" s="12"/>
      <c r="K18" s="13"/>
      <c r="L18" s="13"/>
      <c r="X18" s="13"/>
      <c r="Z18" s="14"/>
    </row>
    <row r="19" spans="3:26" s="11" customFormat="1">
      <c r="C19" s="12" t="s">
        <v>19</v>
      </c>
      <c r="D19" s="12"/>
      <c r="E19" s="12"/>
      <c r="F19" s="12"/>
      <c r="J19" s="11" t="s">
        <v>53</v>
      </c>
      <c r="K19" s="13"/>
      <c r="L19" s="13"/>
      <c r="X19" s="13"/>
      <c r="Z19" s="14"/>
    </row>
  </sheetData>
  <sortState ref="B13:Y15">
    <sortCondition ref="X13:X15"/>
  </sortState>
  <mergeCells count="13">
    <mergeCell ref="B9:D9"/>
    <mergeCell ref="X9:Y10"/>
    <mergeCell ref="B10:D10"/>
    <mergeCell ref="M9:N10"/>
    <mergeCell ref="O9:Q10"/>
    <mergeCell ref="S9:U10"/>
    <mergeCell ref="R9:R10"/>
    <mergeCell ref="B4:Y4"/>
    <mergeCell ref="B1:Y1"/>
    <mergeCell ref="C6:D6"/>
    <mergeCell ref="C7:D7"/>
    <mergeCell ref="B5:Y5"/>
    <mergeCell ref="A3:Y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opLeftCell="A5" zoomScale="85" zoomScaleNormal="85" workbookViewId="0">
      <selection activeCell="Z20" sqref="Z20"/>
    </sheetView>
  </sheetViews>
  <sheetFormatPr defaultRowHeight="12.75"/>
  <cols>
    <col min="1" max="1" width="3.85546875" bestFit="1" customWidth="1"/>
    <col min="2" max="2" width="7.28515625" customWidth="1"/>
    <col min="3" max="3" width="21" style="3" customWidth="1"/>
    <col min="4" max="4" width="19.42578125" style="3" customWidth="1"/>
    <col min="5" max="5" width="21" style="3" customWidth="1"/>
    <col min="6" max="7" width="8.7109375" bestFit="1" customWidth="1"/>
    <col min="8" max="8" width="9.42578125" customWidth="1"/>
    <col min="9" max="9" width="9.28515625" bestFit="1" customWidth="1"/>
    <col min="10" max="10" width="5" style="1" customWidth="1"/>
    <col min="11" max="12" width="5.7109375" style="1" customWidth="1"/>
    <col min="13" max="13" width="3.140625" customWidth="1"/>
    <col min="14" max="14" width="3.28515625" customWidth="1"/>
    <col min="15" max="15" width="6.7109375" bestFit="1" customWidth="1"/>
    <col min="16" max="16" width="5" customWidth="1"/>
    <col min="17" max="17" width="5.28515625" customWidth="1"/>
    <col min="18" max="18" width="3.5703125" bestFit="1" customWidth="1"/>
    <col min="19" max="19" width="3.42578125" bestFit="1" customWidth="1"/>
    <col min="20" max="20" width="4.7109375" customWidth="1"/>
    <col min="21" max="21" width="5.7109375" customWidth="1"/>
    <col min="22" max="22" width="5.7109375" style="1" customWidth="1"/>
    <col min="23" max="23" width="7.85546875" customWidth="1"/>
    <col min="24" max="24" width="9.42578125" customWidth="1"/>
    <col min="25" max="25" width="3.7109375" style="15" hidden="1" customWidth="1"/>
  </cols>
  <sheetData>
    <row r="1" spans="1:25" ht="23.25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4"/>
    </row>
    <row r="2" spans="1:25" ht="8.2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s="2" customFormat="1" ht="18.7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5" s="2" customFormat="1" ht="18.75">
      <c r="C4" s="68" t="s">
        <v>10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6"/>
    </row>
    <row r="5" spans="1:25" s="2" customFormat="1" ht="18.75">
      <c r="C5" s="69">
        <v>42638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26"/>
    </row>
    <row r="6" spans="1:25" s="2" customFormat="1" ht="18.75">
      <c r="C6" s="70" t="s">
        <v>14</v>
      </c>
      <c r="D6" s="71"/>
      <c r="E6" s="10">
        <v>0.1111111111111111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6"/>
    </row>
    <row r="7" spans="1:25" s="2" customFormat="1" ht="18.75">
      <c r="C7" s="70" t="s">
        <v>15</v>
      </c>
      <c r="D7" s="71"/>
      <c r="E7" s="10">
        <v>9.0277777777777776E-2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6"/>
    </row>
    <row r="8" spans="1:25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s="20" customFormat="1">
      <c r="B9" s="72"/>
      <c r="C9" s="72"/>
      <c r="D9" s="72"/>
      <c r="K9" s="56"/>
      <c r="L9" s="59"/>
      <c r="M9" s="83" t="s">
        <v>47</v>
      </c>
      <c r="N9" s="83"/>
      <c r="O9" s="84" t="s">
        <v>49</v>
      </c>
      <c r="P9" s="77" t="s">
        <v>58</v>
      </c>
      <c r="Q9" s="79"/>
      <c r="R9" s="77" t="s">
        <v>54</v>
      </c>
      <c r="S9" s="78"/>
      <c r="T9" s="79"/>
      <c r="U9" s="43"/>
      <c r="V9" s="46"/>
      <c r="W9" s="86" t="s">
        <v>25</v>
      </c>
      <c r="X9" s="87"/>
    </row>
    <row r="10" spans="1:25" s="20" customFormat="1">
      <c r="B10" s="72"/>
      <c r="C10" s="72"/>
      <c r="D10" s="72"/>
      <c r="K10" s="56"/>
      <c r="L10" s="55"/>
      <c r="M10" s="83"/>
      <c r="N10" s="83"/>
      <c r="O10" s="85"/>
      <c r="P10" s="80"/>
      <c r="Q10" s="82"/>
      <c r="R10" s="80"/>
      <c r="S10" s="81"/>
      <c r="T10" s="82"/>
      <c r="U10" s="48"/>
      <c r="V10" s="42"/>
      <c r="W10" s="88"/>
      <c r="X10" s="89"/>
    </row>
    <row r="11" spans="1:25" s="20" customFormat="1" hidden="1">
      <c r="K11" s="55"/>
      <c r="L11" s="55"/>
      <c r="M11" s="19"/>
      <c r="N11" s="19"/>
      <c r="O11" s="19"/>
      <c r="P11" s="19"/>
      <c r="Q11" s="19"/>
      <c r="R11" s="19"/>
      <c r="S11" s="19"/>
      <c r="U11" s="48"/>
      <c r="V11" s="42"/>
      <c r="W11" s="50"/>
      <c r="X11" s="50"/>
    </row>
    <row r="12" spans="1:25" s="23" customFormat="1" ht="146.25" customHeight="1">
      <c r="A12" s="53" t="s">
        <v>29</v>
      </c>
      <c r="B12" s="28" t="s">
        <v>13</v>
      </c>
      <c r="C12" s="32" t="s">
        <v>7</v>
      </c>
      <c r="D12" s="28" t="s">
        <v>8</v>
      </c>
      <c r="E12" s="32" t="s">
        <v>20</v>
      </c>
      <c r="F12" s="29" t="s">
        <v>1</v>
      </c>
      <c r="G12" s="29" t="s">
        <v>2</v>
      </c>
      <c r="H12" s="29" t="s">
        <v>16</v>
      </c>
      <c r="I12" s="30" t="s">
        <v>3</v>
      </c>
      <c r="J12" s="31" t="s">
        <v>4</v>
      </c>
      <c r="K12" s="31" t="s">
        <v>17</v>
      </c>
      <c r="L12" s="31" t="s">
        <v>38</v>
      </c>
      <c r="M12" s="31" t="s">
        <v>21</v>
      </c>
      <c r="N12" s="31" t="s">
        <v>22</v>
      </c>
      <c r="O12" s="31" t="s">
        <v>23</v>
      </c>
      <c r="P12" s="31" t="s">
        <v>59</v>
      </c>
      <c r="Q12" s="31" t="s">
        <v>11</v>
      </c>
      <c r="R12" s="33" t="s">
        <v>0</v>
      </c>
      <c r="S12" s="31" t="s">
        <v>55</v>
      </c>
      <c r="T12" s="33" t="s">
        <v>24</v>
      </c>
      <c r="U12" s="49" t="s">
        <v>5</v>
      </c>
      <c r="V12" s="34" t="s">
        <v>6</v>
      </c>
      <c r="W12" s="51" t="s">
        <v>51</v>
      </c>
      <c r="X12" s="31" t="s">
        <v>30</v>
      </c>
    </row>
    <row r="13" spans="1:25" s="21" customFormat="1" ht="25.5">
      <c r="A13" s="39">
        <v>1</v>
      </c>
      <c r="B13" s="39">
        <v>203</v>
      </c>
      <c r="C13" s="61" t="s">
        <v>61</v>
      </c>
      <c r="D13" s="61" t="s">
        <v>91</v>
      </c>
      <c r="E13" s="62" t="s">
        <v>65</v>
      </c>
      <c r="F13" s="57">
        <v>0.4513888888888889</v>
      </c>
      <c r="G13" s="37">
        <v>0.53541666666666665</v>
      </c>
      <c r="H13" s="36">
        <v>4.1666666666666666E-3</v>
      </c>
      <c r="I13" s="38">
        <f>G13-F13-H13</f>
        <v>7.9861111111111091E-2</v>
      </c>
      <c r="J13" s="39"/>
      <c r="K13" s="39"/>
      <c r="L13" s="39">
        <v>10</v>
      </c>
      <c r="M13" s="39">
        <v>20</v>
      </c>
      <c r="N13" s="39">
        <v>10</v>
      </c>
      <c r="O13" s="39">
        <v>35</v>
      </c>
      <c r="P13" s="39">
        <v>20</v>
      </c>
      <c r="Q13" s="39">
        <v>13</v>
      </c>
      <c r="R13" s="39">
        <v>0</v>
      </c>
      <c r="S13" s="64">
        <v>6</v>
      </c>
      <c r="T13" s="39">
        <v>15</v>
      </c>
      <c r="U13" s="47">
        <f>SUM(K13:T13)</f>
        <v>129</v>
      </c>
      <c r="V13" s="41">
        <f>U13+J13</f>
        <v>129</v>
      </c>
      <c r="W13" s="32">
        <v>1</v>
      </c>
      <c r="X13" s="32">
        <v>1</v>
      </c>
    </row>
    <row r="14" spans="1:25" s="21" customFormat="1" ht="24.6" customHeight="1">
      <c r="A14" s="39">
        <v>2</v>
      </c>
      <c r="B14" s="39">
        <v>201</v>
      </c>
      <c r="C14" s="61" t="s">
        <v>61</v>
      </c>
      <c r="D14" s="65" t="s">
        <v>89</v>
      </c>
      <c r="E14" s="62" t="s">
        <v>63</v>
      </c>
      <c r="F14" s="57">
        <v>0.4236111111111111</v>
      </c>
      <c r="G14" s="37">
        <v>0.53819444444444442</v>
      </c>
      <c r="H14" s="36">
        <v>6.9444444444444441E-3</v>
      </c>
      <c r="I14" s="38">
        <f>G14-F14-H14</f>
        <v>0.10763888888888887</v>
      </c>
      <c r="J14" s="39">
        <v>-13</v>
      </c>
      <c r="K14" s="39"/>
      <c r="L14" s="39">
        <v>12</v>
      </c>
      <c r="M14" s="39">
        <v>0</v>
      </c>
      <c r="N14" s="39">
        <v>10</v>
      </c>
      <c r="O14" s="39">
        <v>0</v>
      </c>
      <c r="P14" s="39">
        <v>20</v>
      </c>
      <c r="Q14" s="39">
        <v>7</v>
      </c>
      <c r="R14" s="39">
        <v>0</v>
      </c>
      <c r="S14" s="39">
        <v>6</v>
      </c>
      <c r="T14" s="39">
        <v>15</v>
      </c>
      <c r="U14" s="40">
        <f>SUM(K14:T14)</f>
        <v>70</v>
      </c>
      <c r="V14" s="41">
        <f>U14+J14</f>
        <v>57</v>
      </c>
      <c r="W14" s="32">
        <v>2</v>
      </c>
      <c r="X14" s="32" t="s">
        <v>56</v>
      </c>
    </row>
    <row r="15" spans="1:25" s="21" customFormat="1" ht="25.9" customHeight="1">
      <c r="A15" s="39">
        <v>3</v>
      </c>
      <c r="B15" s="39">
        <v>202</v>
      </c>
      <c r="C15" s="61" t="s">
        <v>64</v>
      </c>
      <c r="D15" s="65" t="s">
        <v>90</v>
      </c>
      <c r="E15" s="62" t="s">
        <v>74</v>
      </c>
      <c r="F15" s="57">
        <v>0.4375</v>
      </c>
      <c r="G15" s="37">
        <v>0.56458333333333333</v>
      </c>
      <c r="H15" s="36">
        <v>9.7222222222222224E-3</v>
      </c>
      <c r="I15" s="38">
        <f>G15-F15-H15</f>
        <v>0.11736111111111111</v>
      </c>
      <c r="J15" s="39"/>
      <c r="K15" s="39"/>
      <c r="L15" s="39">
        <v>8</v>
      </c>
      <c r="M15" s="39">
        <v>20</v>
      </c>
      <c r="N15" s="39">
        <v>10</v>
      </c>
      <c r="O15" s="39">
        <v>35</v>
      </c>
      <c r="P15" s="39">
        <v>20</v>
      </c>
      <c r="Q15" s="39">
        <v>0</v>
      </c>
      <c r="R15" s="39">
        <v>0</v>
      </c>
      <c r="S15" s="39">
        <v>5</v>
      </c>
      <c r="T15" s="39">
        <v>15</v>
      </c>
      <c r="U15" s="40">
        <f>SUM(K15:T15)</f>
        <v>113</v>
      </c>
      <c r="V15" s="41">
        <f>U15+J15</f>
        <v>113</v>
      </c>
      <c r="W15" s="32" t="s">
        <v>84</v>
      </c>
      <c r="X15" s="32" t="s">
        <v>84</v>
      </c>
    </row>
    <row r="16" spans="1:25" s="21" customFormat="1" ht="25.5">
      <c r="A16" s="39">
        <v>4</v>
      </c>
      <c r="B16" s="39">
        <v>204</v>
      </c>
      <c r="C16" s="61" t="s">
        <v>61</v>
      </c>
      <c r="D16" s="65" t="s">
        <v>92</v>
      </c>
      <c r="E16" s="62" t="s">
        <v>75</v>
      </c>
      <c r="F16" s="57">
        <v>0.44444444444444442</v>
      </c>
      <c r="G16" s="37">
        <v>0.56597222222222221</v>
      </c>
      <c r="H16" s="36">
        <v>6.2499999999999995E-3</v>
      </c>
      <c r="I16" s="38">
        <f>G16-F16-H16</f>
        <v>0.11527777777777778</v>
      </c>
      <c r="J16" s="39"/>
      <c r="K16" s="39"/>
      <c r="L16" s="39">
        <v>8</v>
      </c>
      <c r="M16" s="39">
        <v>20</v>
      </c>
      <c r="N16" s="39">
        <v>10</v>
      </c>
      <c r="O16" s="39">
        <v>0</v>
      </c>
      <c r="P16" s="39">
        <v>20</v>
      </c>
      <c r="Q16" s="39">
        <v>10</v>
      </c>
      <c r="R16" s="39">
        <v>0</v>
      </c>
      <c r="S16" s="39">
        <v>3</v>
      </c>
      <c r="T16" s="39">
        <v>15</v>
      </c>
      <c r="U16" s="40">
        <f>SUM(K16:T16)</f>
        <v>86</v>
      </c>
      <c r="V16" s="41">
        <f>U16+J16</f>
        <v>86</v>
      </c>
      <c r="W16" s="32" t="s">
        <v>84</v>
      </c>
      <c r="X16" s="32" t="s">
        <v>84</v>
      </c>
    </row>
    <row r="17" spans="1:25" s="21" customFormat="1" ht="25.5">
      <c r="A17" s="39">
        <v>5</v>
      </c>
      <c r="B17" s="39">
        <v>205</v>
      </c>
      <c r="C17" s="61" t="s">
        <v>61</v>
      </c>
      <c r="D17" s="65" t="s">
        <v>88</v>
      </c>
      <c r="E17" s="62" t="s">
        <v>76</v>
      </c>
      <c r="F17" s="57">
        <v>0.45833333333333331</v>
      </c>
      <c r="G17" s="37">
        <v>0.57291666666666663</v>
      </c>
      <c r="H17" s="36">
        <v>2.0833333333333333E-3</v>
      </c>
      <c r="I17" s="38">
        <f>G17-F17-H17</f>
        <v>0.11249999999999998</v>
      </c>
      <c r="J17" s="39"/>
      <c r="K17" s="39"/>
      <c r="L17" s="39">
        <v>8</v>
      </c>
      <c r="M17" s="39">
        <v>20</v>
      </c>
      <c r="N17" s="39">
        <v>10</v>
      </c>
      <c r="O17" s="39">
        <v>35</v>
      </c>
      <c r="P17" s="39">
        <v>20</v>
      </c>
      <c r="Q17" s="39">
        <v>0</v>
      </c>
      <c r="R17" s="39">
        <v>0</v>
      </c>
      <c r="S17" s="39">
        <v>0</v>
      </c>
      <c r="T17" s="39">
        <v>15</v>
      </c>
      <c r="U17" s="40">
        <f>SUM(K17:T17)</f>
        <v>108</v>
      </c>
      <c r="V17" s="41">
        <f>U17+J17</f>
        <v>108</v>
      </c>
      <c r="W17" s="32" t="s">
        <v>84</v>
      </c>
      <c r="X17" s="32" t="s">
        <v>84</v>
      </c>
    </row>
    <row r="18" spans="1:25" ht="13.5" customHeight="1">
      <c r="W18" s="60"/>
    </row>
    <row r="19" spans="1:25" s="11" customFormat="1">
      <c r="C19" s="12" t="s">
        <v>18</v>
      </c>
      <c r="D19" s="12"/>
      <c r="E19" s="12"/>
      <c r="F19" s="12"/>
      <c r="J19" s="11" t="s">
        <v>52</v>
      </c>
      <c r="K19" s="13"/>
      <c r="L19" s="13"/>
      <c r="W19" s="60"/>
      <c r="Y19" s="14"/>
    </row>
    <row r="20" spans="1:25" s="11" customFormat="1">
      <c r="C20" s="12"/>
      <c r="D20" s="12"/>
      <c r="E20" s="12"/>
      <c r="F20" s="12"/>
      <c r="K20" s="13"/>
      <c r="L20" s="13"/>
      <c r="W20" s="13"/>
      <c r="Y20" s="14"/>
    </row>
    <row r="21" spans="1:25" s="11" customFormat="1">
      <c r="C21" s="12" t="s">
        <v>19</v>
      </c>
      <c r="D21" s="12"/>
      <c r="E21" s="12"/>
      <c r="F21" s="12"/>
      <c r="J21" s="11" t="s">
        <v>53</v>
      </c>
      <c r="K21" s="13"/>
      <c r="L21" s="13"/>
      <c r="W21" s="13"/>
      <c r="Y21" s="14"/>
    </row>
  </sheetData>
  <sortState ref="B13:X17">
    <sortCondition ref="W13:W17"/>
  </sortState>
  <mergeCells count="14">
    <mergeCell ref="A1:X1"/>
    <mergeCell ref="A3:X3"/>
    <mergeCell ref="O9:O10"/>
    <mergeCell ref="C4:X4"/>
    <mergeCell ref="C6:D6"/>
    <mergeCell ref="C5:X5"/>
    <mergeCell ref="W9:X10"/>
    <mergeCell ref="C7:D7"/>
    <mergeCell ref="M9:N10"/>
    <mergeCell ref="P9:Q10"/>
    <mergeCell ref="R9:T10"/>
    <mergeCell ref="B9:D9"/>
    <mergeCell ref="B10:D10"/>
    <mergeCell ref="C8:Y8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opLeftCell="A4" zoomScale="80" zoomScaleNormal="80" workbookViewId="0">
      <selection activeCell="W24" sqref="W24"/>
    </sheetView>
  </sheetViews>
  <sheetFormatPr defaultRowHeight="12.75"/>
  <cols>
    <col min="1" max="1" width="3.85546875" bestFit="1" customWidth="1"/>
    <col min="2" max="2" width="7.28515625" customWidth="1"/>
    <col min="3" max="3" width="21" style="3" customWidth="1"/>
    <col min="4" max="4" width="19.42578125" style="3" customWidth="1"/>
    <col min="5" max="5" width="21" style="3" customWidth="1"/>
    <col min="6" max="7" width="8.7109375" bestFit="1" customWidth="1"/>
    <col min="8" max="8" width="9.42578125" customWidth="1"/>
    <col min="9" max="9" width="9.28515625" bestFit="1" customWidth="1"/>
    <col min="10" max="10" width="5" style="1" customWidth="1"/>
    <col min="11" max="12" width="5.7109375" style="1" customWidth="1"/>
    <col min="13" max="13" width="3.140625" customWidth="1"/>
    <col min="14" max="14" width="3.5703125" bestFit="1" customWidth="1"/>
    <col min="15" max="15" width="6.7109375" bestFit="1" customWidth="1"/>
    <col min="16" max="17" width="3.5703125" bestFit="1" customWidth="1"/>
    <col min="18" max="18" width="6" customWidth="1"/>
    <col min="19" max="19" width="5" customWidth="1"/>
    <col min="20" max="20" width="5.28515625" customWidth="1"/>
    <col min="21" max="21" width="5.7109375" customWidth="1"/>
    <col min="22" max="22" width="5.7109375" style="1" customWidth="1"/>
    <col min="23" max="23" width="7.85546875" customWidth="1"/>
    <col min="24" max="24" width="9.42578125" customWidth="1"/>
    <col min="25" max="25" width="3.7109375" style="15" hidden="1" customWidth="1"/>
  </cols>
  <sheetData>
    <row r="1" spans="1:25" ht="23.25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4"/>
    </row>
    <row r="2" spans="1:25" ht="8.2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s="2" customFormat="1" ht="18.7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5" s="2" customFormat="1" ht="18.75">
      <c r="C4" s="68" t="s">
        <v>12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6"/>
    </row>
    <row r="5" spans="1:25" s="2" customFormat="1" ht="18.75">
      <c r="C5" s="69">
        <v>42638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26"/>
    </row>
    <row r="6" spans="1:25" s="2" customFormat="1" ht="18.75">
      <c r="C6" s="70" t="s">
        <v>14</v>
      </c>
      <c r="D6" s="71"/>
      <c r="E6" s="10">
        <v>0.1111111111111111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6"/>
    </row>
    <row r="7" spans="1:25" s="2" customFormat="1" ht="18.75">
      <c r="C7" s="70" t="s">
        <v>15</v>
      </c>
      <c r="D7" s="71"/>
      <c r="E7" s="10">
        <v>9.0277777777777776E-2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6"/>
    </row>
    <row r="8" spans="1:25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s="20" customFormat="1">
      <c r="B9" s="72"/>
      <c r="C9" s="72"/>
      <c r="D9" s="72"/>
      <c r="K9" s="56"/>
      <c r="L9" s="59"/>
      <c r="M9" s="83" t="s">
        <v>47</v>
      </c>
      <c r="N9" s="83"/>
      <c r="O9" s="84" t="s">
        <v>49</v>
      </c>
      <c r="P9" s="77" t="s">
        <v>54</v>
      </c>
      <c r="Q9" s="78"/>
      <c r="R9" s="79"/>
      <c r="S9" s="77" t="s">
        <v>58</v>
      </c>
      <c r="T9" s="79"/>
      <c r="U9" s="43"/>
      <c r="V9" s="46"/>
      <c r="W9" s="86" t="s">
        <v>25</v>
      </c>
      <c r="X9" s="87"/>
    </row>
    <row r="10" spans="1:25" s="20" customFormat="1">
      <c r="B10" s="72"/>
      <c r="C10" s="72"/>
      <c r="D10" s="72"/>
      <c r="K10" s="56"/>
      <c r="L10" s="55"/>
      <c r="M10" s="83"/>
      <c r="N10" s="83"/>
      <c r="O10" s="85"/>
      <c r="P10" s="80"/>
      <c r="Q10" s="81"/>
      <c r="R10" s="82"/>
      <c r="S10" s="80"/>
      <c r="T10" s="82"/>
      <c r="U10" s="48"/>
      <c r="V10" s="42"/>
      <c r="W10" s="88"/>
      <c r="X10" s="89"/>
    </row>
    <row r="11" spans="1:25" s="20" customFormat="1" hidden="1">
      <c r="K11" s="55"/>
      <c r="L11" s="55"/>
      <c r="M11" s="19"/>
      <c r="N11" s="19"/>
      <c r="O11" s="19"/>
      <c r="P11" s="19"/>
      <c r="Q11" s="19"/>
      <c r="R11" s="19"/>
      <c r="S11" s="19"/>
      <c r="T11" s="19"/>
      <c r="U11" s="48"/>
      <c r="V11" s="42"/>
      <c r="W11" s="50"/>
      <c r="X11" s="50"/>
    </row>
    <row r="12" spans="1:25" s="23" customFormat="1" ht="143.25" customHeight="1">
      <c r="A12" s="53" t="s">
        <v>29</v>
      </c>
      <c r="B12" s="28" t="s">
        <v>13</v>
      </c>
      <c r="C12" s="32" t="s">
        <v>7</v>
      </c>
      <c r="D12" s="28" t="s">
        <v>8</v>
      </c>
      <c r="E12" s="32" t="s">
        <v>20</v>
      </c>
      <c r="F12" s="29" t="s">
        <v>1</v>
      </c>
      <c r="G12" s="29" t="s">
        <v>2</v>
      </c>
      <c r="H12" s="29" t="s">
        <v>16</v>
      </c>
      <c r="I12" s="30" t="s">
        <v>3</v>
      </c>
      <c r="J12" s="31" t="s">
        <v>4</v>
      </c>
      <c r="K12" s="31" t="s">
        <v>17</v>
      </c>
      <c r="L12" s="31" t="s">
        <v>38</v>
      </c>
      <c r="M12" s="31" t="s">
        <v>21</v>
      </c>
      <c r="N12" s="31" t="s">
        <v>22</v>
      </c>
      <c r="O12" s="31" t="s">
        <v>23</v>
      </c>
      <c r="P12" s="33" t="s">
        <v>0</v>
      </c>
      <c r="Q12" s="31" t="s">
        <v>55</v>
      </c>
      <c r="R12" s="33" t="s">
        <v>24</v>
      </c>
      <c r="S12" s="31" t="s">
        <v>59</v>
      </c>
      <c r="T12" s="31" t="s">
        <v>11</v>
      </c>
      <c r="U12" s="49" t="s">
        <v>5</v>
      </c>
      <c r="V12" s="34" t="s">
        <v>6</v>
      </c>
      <c r="W12" s="51" t="s">
        <v>51</v>
      </c>
      <c r="X12" s="31" t="s">
        <v>30</v>
      </c>
    </row>
    <row r="13" spans="1:25" s="21" customFormat="1" ht="25.5">
      <c r="A13" s="39">
        <v>1</v>
      </c>
      <c r="B13" s="39">
        <v>305</v>
      </c>
      <c r="C13" s="61" t="s">
        <v>64</v>
      </c>
      <c r="D13" s="61" t="s">
        <v>90</v>
      </c>
      <c r="E13" s="62" t="s">
        <v>71</v>
      </c>
      <c r="F13" s="57">
        <v>0.44444444444444442</v>
      </c>
      <c r="G13" s="37">
        <v>0.53819444444444442</v>
      </c>
      <c r="H13" s="36">
        <v>4.1666666666666666E-3</v>
      </c>
      <c r="I13" s="38">
        <f t="shared" ref="I13:I19" si="0">G13-F13-H13</f>
        <v>8.9583333333333334E-2</v>
      </c>
      <c r="J13" s="39"/>
      <c r="K13" s="39"/>
      <c r="L13" s="39">
        <v>10</v>
      </c>
      <c r="M13" s="39">
        <v>20</v>
      </c>
      <c r="N13" s="39">
        <v>10</v>
      </c>
      <c r="O13" s="39">
        <v>35</v>
      </c>
      <c r="P13" s="39">
        <v>0</v>
      </c>
      <c r="Q13" s="64">
        <v>5</v>
      </c>
      <c r="R13" s="39">
        <v>15</v>
      </c>
      <c r="S13" s="39">
        <v>20</v>
      </c>
      <c r="T13" s="39">
        <v>9</v>
      </c>
      <c r="U13" s="47">
        <f t="shared" ref="U13:U19" si="1">SUM(K13:T13)</f>
        <v>124</v>
      </c>
      <c r="V13" s="41">
        <f t="shared" ref="V13:V19" si="2">U13+J13</f>
        <v>124</v>
      </c>
      <c r="W13" s="32">
        <v>1</v>
      </c>
      <c r="X13" s="32">
        <v>1</v>
      </c>
    </row>
    <row r="14" spans="1:25" s="21" customFormat="1" ht="25.5">
      <c r="A14" s="39">
        <v>2</v>
      </c>
      <c r="B14" s="39">
        <v>301</v>
      </c>
      <c r="C14" s="61" t="s">
        <v>61</v>
      </c>
      <c r="D14" s="65" t="s">
        <v>93</v>
      </c>
      <c r="E14" s="62" t="s">
        <v>72</v>
      </c>
      <c r="F14" s="57">
        <v>0.4375</v>
      </c>
      <c r="G14" s="37">
        <v>0.52500000000000002</v>
      </c>
      <c r="H14" s="36">
        <v>2.0833333333333333E-3</v>
      </c>
      <c r="I14" s="38">
        <f t="shared" si="0"/>
        <v>8.5416666666666682E-2</v>
      </c>
      <c r="J14" s="39"/>
      <c r="K14" s="39"/>
      <c r="L14" s="39">
        <v>10</v>
      </c>
      <c r="M14" s="39">
        <v>0</v>
      </c>
      <c r="N14" s="39">
        <v>10</v>
      </c>
      <c r="O14" s="39">
        <v>35</v>
      </c>
      <c r="P14" s="39">
        <v>5</v>
      </c>
      <c r="Q14" s="39">
        <v>10</v>
      </c>
      <c r="R14" s="39">
        <v>15</v>
      </c>
      <c r="S14" s="39">
        <v>20</v>
      </c>
      <c r="T14" s="39">
        <v>10</v>
      </c>
      <c r="U14" s="40">
        <f t="shared" si="1"/>
        <v>115</v>
      </c>
      <c r="V14" s="41">
        <f t="shared" si="2"/>
        <v>115</v>
      </c>
      <c r="W14" s="32">
        <v>2</v>
      </c>
      <c r="X14" s="32">
        <v>2</v>
      </c>
    </row>
    <row r="15" spans="1:25" s="21" customFormat="1" ht="25.9" customHeight="1">
      <c r="A15" s="39">
        <v>3</v>
      </c>
      <c r="B15" s="39">
        <v>303</v>
      </c>
      <c r="C15" s="61" t="s">
        <v>61</v>
      </c>
      <c r="D15" s="61" t="s">
        <v>88</v>
      </c>
      <c r="E15" s="62" t="s">
        <v>66</v>
      </c>
      <c r="F15" s="57">
        <v>0.46527777777777773</v>
      </c>
      <c r="G15" s="37">
        <v>0.55625000000000002</v>
      </c>
      <c r="H15" s="63">
        <v>1.2499999999999999E-2</v>
      </c>
      <c r="I15" s="38">
        <f t="shared" si="0"/>
        <v>7.847222222222229E-2</v>
      </c>
      <c r="J15" s="39"/>
      <c r="K15" s="39"/>
      <c r="L15" s="39">
        <v>4</v>
      </c>
      <c r="M15" s="39">
        <v>0</v>
      </c>
      <c r="N15" s="39">
        <v>8</v>
      </c>
      <c r="O15" s="39">
        <v>35</v>
      </c>
      <c r="P15" s="39">
        <v>0</v>
      </c>
      <c r="Q15" s="39">
        <v>1</v>
      </c>
      <c r="R15" s="39">
        <v>7.5</v>
      </c>
      <c r="S15" s="39">
        <v>20</v>
      </c>
      <c r="T15" s="39">
        <v>15</v>
      </c>
      <c r="U15" s="40">
        <f t="shared" si="1"/>
        <v>90.5</v>
      </c>
      <c r="V15" s="41">
        <f t="shared" si="2"/>
        <v>90.5</v>
      </c>
      <c r="W15" s="32">
        <v>3</v>
      </c>
      <c r="X15" s="32">
        <v>3</v>
      </c>
    </row>
    <row r="16" spans="1:25" s="21" customFormat="1" ht="25.5">
      <c r="A16" s="39">
        <v>4</v>
      </c>
      <c r="B16" s="39">
        <v>302</v>
      </c>
      <c r="C16" s="61" t="s">
        <v>61</v>
      </c>
      <c r="D16" s="65" t="s">
        <v>94</v>
      </c>
      <c r="E16" s="62" t="s">
        <v>73</v>
      </c>
      <c r="F16" s="57">
        <v>0.43055555555555558</v>
      </c>
      <c r="G16" s="37">
        <v>0.53402777777777777</v>
      </c>
      <c r="H16" s="36">
        <v>2.0833333333333333E-3</v>
      </c>
      <c r="I16" s="38">
        <f t="shared" si="0"/>
        <v>0.10138888888888885</v>
      </c>
      <c r="J16" s="39">
        <v>-8</v>
      </c>
      <c r="K16" s="39"/>
      <c r="L16" s="39">
        <v>8</v>
      </c>
      <c r="M16" s="39">
        <v>0</v>
      </c>
      <c r="N16" s="39">
        <v>10</v>
      </c>
      <c r="O16" s="39">
        <v>35</v>
      </c>
      <c r="P16" s="39">
        <v>0</v>
      </c>
      <c r="Q16" s="39">
        <v>0</v>
      </c>
      <c r="R16" s="39">
        <v>15</v>
      </c>
      <c r="S16" s="39">
        <v>20</v>
      </c>
      <c r="T16" s="39">
        <v>4</v>
      </c>
      <c r="U16" s="40">
        <f t="shared" si="1"/>
        <v>92</v>
      </c>
      <c r="V16" s="41">
        <f t="shared" si="2"/>
        <v>84</v>
      </c>
      <c r="W16" s="39">
        <v>4</v>
      </c>
      <c r="X16" s="32" t="s">
        <v>56</v>
      </c>
    </row>
    <row r="17" spans="1:25" s="21" customFormat="1" ht="25.9" customHeight="1">
      <c r="A17" s="39">
        <v>5</v>
      </c>
      <c r="B17" s="39">
        <v>306</v>
      </c>
      <c r="C17" s="61" t="s">
        <v>61</v>
      </c>
      <c r="D17" s="65" t="s">
        <v>95</v>
      </c>
      <c r="E17" s="62" t="s">
        <v>70</v>
      </c>
      <c r="F17" s="57">
        <v>0.4513888888888889</v>
      </c>
      <c r="G17" s="37">
        <v>0.55763888888888891</v>
      </c>
      <c r="H17" s="36">
        <v>4.8611111111111112E-3</v>
      </c>
      <c r="I17" s="38">
        <f t="shared" si="0"/>
        <v>0.1013888888888889</v>
      </c>
      <c r="J17" s="39">
        <v>-8</v>
      </c>
      <c r="K17" s="39"/>
      <c r="L17" s="39">
        <v>8</v>
      </c>
      <c r="M17" s="64">
        <v>0</v>
      </c>
      <c r="N17" s="39">
        <v>0</v>
      </c>
      <c r="O17" s="39">
        <v>35</v>
      </c>
      <c r="P17" s="39">
        <v>0</v>
      </c>
      <c r="Q17" s="39">
        <v>2</v>
      </c>
      <c r="R17" s="39">
        <v>7.5</v>
      </c>
      <c r="S17" s="39">
        <v>20</v>
      </c>
      <c r="T17" s="39">
        <v>0</v>
      </c>
      <c r="U17" s="40">
        <f t="shared" si="1"/>
        <v>72.5</v>
      </c>
      <c r="V17" s="41">
        <f t="shared" si="2"/>
        <v>64.5</v>
      </c>
      <c r="W17" s="39">
        <v>5</v>
      </c>
      <c r="X17" s="29" t="s">
        <v>56</v>
      </c>
    </row>
    <row r="18" spans="1:25" s="21" customFormat="1" ht="25.5">
      <c r="A18" s="39">
        <v>6</v>
      </c>
      <c r="B18" s="39">
        <v>304</v>
      </c>
      <c r="C18" s="61" t="s">
        <v>67</v>
      </c>
      <c r="D18" s="61" t="s">
        <v>87</v>
      </c>
      <c r="E18" s="62" t="s">
        <v>68</v>
      </c>
      <c r="F18" s="57">
        <v>0.47222222222222227</v>
      </c>
      <c r="G18" s="37">
        <v>0.62083333333333335</v>
      </c>
      <c r="H18" s="36">
        <v>2.0833333333333333E-3</v>
      </c>
      <c r="I18" s="38">
        <f t="shared" si="0"/>
        <v>0.14652777777777776</v>
      </c>
      <c r="J18" s="39"/>
      <c r="K18" s="39"/>
      <c r="L18" s="39">
        <v>6</v>
      </c>
      <c r="M18" s="39">
        <v>20</v>
      </c>
      <c r="N18" s="39">
        <v>10</v>
      </c>
      <c r="O18" s="39">
        <v>35</v>
      </c>
      <c r="P18" s="39">
        <v>0</v>
      </c>
      <c r="Q18" s="39">
        <v>8</v>
      </c>
      <c r="R18" s="39">
        <v>15</v>
      </c>
      <c r="S18" s="39">
        <v>20</v>
      </c>
      <c r="T18" s="39">
        <v>0</v>
      </c>
      <c r="U18" s="40">
        <f t="shared" si="1"/>
        <v>114</v>
      </c>
      <c r="V18" s="41">
        <f t="shared" si="2"/>
        <v>114</v>
      </c>
      <c r="W18" s="39" t="s">
        <v>84</v>
      </c>
      <c r="X18" s="32" t="s">
        <v>84</v>
      </c>
    </row>
    <row r="19" spans="1:25" s="21" customFormat="1" ht="25.5">
      <c r="A19" s="39">
        <v>7</v>
      </c>
      <c r="B19" s="39">
        <v>307</v>
      </c>
      <c r="C19" s="61" t="s">
        <v>61</v>
      </c>
      <c r="D19" s="65" t="s">
        <v>96</v>
      </c>
      <c r="E19" s="62" t="s">
        <v>69</v>
      </c>
      <c r="F19" s="57">
        <v>0.45833333333333331</v>
      </c>
      <c r="G19" s="37">
        <v>0.61944444444444446</v>
      </c>
      <c r="H19" s="36">
        <v>6.9444444444444441E-3</v>
      </c>
      <c r="I19" s="38">
        <f t="shared" si="0"/>
        <v>0.1541666666666667</v>
      </c>
      <c r="J19" s="39"/>
      <c r="K19" s="39"/>
      <c r="L19" s="39">
        <v>6</v>
      </c>
      <c r="M19" s="39">
        <v>0</v>
      </c>
      <c r="N19" s="39">
        <v>8</v>
      </c>
      <c r="O19" s="39">
        <v>0</v>
      </c>
      <c r="P19" s="39">
        <v>5</v>
      </c>
      <c r="Q19" s="39">
        <v>0</v>
      </c>
      <c r="R19" s="39">
        <v>15</v>
      </c>
      <c r="S19" s="39">
        <v>20</v>
      </c>
      <c r="T19" s="39">
        <v>2</v>
      </c>
      <c r="U19" s="40">
        <f t="shared" si="1"/>
        <v>56</v>
      </c>
      <c r="V19" s="41">
        <f t="shared" si="2"/>
        <v>56</v>
      </c>
      <c r="W19" s="32" t="s">
        <v>84</v>
      </c>
      <c r="X19" s="32" t="s">
        <v>84</v>
      </c>
    </row>
    <row r="20" spans="1:25">
      <c r="L20" s="13"/>
      <c r="M20" s="11"/>
      <c r="N20" s="11"/>
      <c r="O20" s="11"/>
      <c r="P20" s="11"/>
      <c r="Q20" s="11"/>
      <c r="R20" s="11"/>
      <c r="S20" s="11"/>
      <c r="T20" s="11"/>
      <c r="W20" s="60"/>
    </row>
    <row r="21" spans="1:25" s="11" customFormat="1">
      <c r="C21" s="12" t="s">
        <v>18</v>
      </c>
      <c r="D21" s="12"/>
      <c r="E21" s="12"/>
      <c r="F21" s="12"/>
      <c r="J21" s="11" t="s">
        <v>52</v>
      </c>
      <c r="K21" s="13"/>
      <c r="L21" s="13"/>
      <c r="W21" s="60"/>
      <c r="Y21" s="14"/>
    </row>
    <row r="22" spans="1:25" s="11" customFormat="1">
      <c r="C22" s="12"/>
      <c r="D22" s="12"/>
      <c r="E22" s="12"/>
      <c r="F22" s="12"/>
      <c r="K22" s="13"/>
      <c r="L22" s="13"/>
      <c r="W22" s="13"/>
      <c r="Y22" s="14"/>
    </row>
    <row r="23" spans="1:25" s="11" customFormat="1">
      <c r="C23" s="12" t="s">
        <v>19</v>
      </c>
      <c r="D23" s="12"/>
      <c r="E23" s="12"/>
      <c r="F23" s="12"/>
      <c r="J23" s="11" t="s">
        <v>53</v>
      </c>
      <c r="K23" s="13"/>
      <c r="L23" s="13"/>
      <c r="W23" s="13"/>
      <c r="Y23" s="14"/>
    </row>
  </sheetData>
  <sortState ref="B13:X19">
    <sortCondition ref="W13:W19"/>
  </sortState>
  <mergeCells count="14">
    <mergeCell ref="S9:T10"/>
    <mergeCell ref="W9:X10"/>
    <mergeCell ref="P9:R10"/>
    <mergeCell ref="A1:X1"/>
    <mergeCell ref="A3:X3"/>
    <mergeCell ref="C4:X4"/>
    <mergeCell ref="C5:X5"/>
    <mergeCell ref="C8:Y8"/>
    <mergeCell ref="O9:O10"/>
    <mergeCell ref="B9:D9"/>
    <mergeCell ref="B10:D10"/>
    <mergeCell ref="C6:D6"/>
    <mergeCell ref="C7:D7"/>
    <mergeCell ref="M9:N10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Мастер-класс</vt:lpstr>
      <vt:lpstr>Группа А</vt:lpstr>
      <vt:lpstr>Группа Б</vt:lpstr>
      <vt:lpstr>Группа В</vt:lpstr>
    </vt:vector>
  </TitlesOfParts>
  <Company>KMP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Scherbina</dc:creator>
  <cp:lastModifiedBy>andrey</cp:lastModifiedBy>
  <cp:lastPrinted>2015-09-24T08:50:59Z</cp:lastPrinted>
  <dcterms:created xsi:type="dcterms:W3CDTF">2002-10-04T09:27:46Z</dcterms:created>
  <dcterms:modified xsi:type="dcterms:W3CDTF">2016-09-30T13:16:40Z</dcterms:modified>
</cp:coreProperties>
</file>