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120" activeTab="0"/>
  </bookViews>
  <sheets>
    <sheet name="Лично" sheetId="1" r:id="rId1"/>
    <sheet name="Группы " sheetId="2" r:id="rId2"/>
    <sheet name="Отделения" sheetId="3" r:id="rId3"/>
    <sheet name="финалы" sheetId="4" r:id="rId4"/>
  </sheets>
  <definedNames>
    <definedName name="_xlfn.RANK.EQ" hidden="1">#NAME?</definedName>
    <definedName name="_xlnm._FilterDatabase" localSheetId="0" hidden="1">'Лично'!$A$7:$S$46</definedName>
  </definedNames>
  <calcPr fullCalcOnLoad="1"/>
</workbook>
</file>

<file path=xl/sharedStrings.xml><?xml version="1.0" encoding="utf-8"?>
<sst xmlns="http://schemas.openxmlformats.org/spreadsheetml/2006/main" count="292" uniqueCount="90">
  <si>
    <t>Отд</t>
  </si>
  <si>
    <t>Группа</t>
  </si>
  <si>
    <t xml:space="preserve">Фамилия </t>
  </si>
  <si>
    <t>Время вязки узлов</t>
  </si>
  <si>
    <t>Прямой</t>
  </si>
  <si>
    <t>Восьмерка-проводник</t>
  </si>
  <si>
    <t>"Заячьи уши"</t>
  </si>
  <si>
    <t>Австрийский проводник</t>
  </si>
  <si>
    <t>Стремя (петлей)</t>
  </si>
  <si>
    <t>Булинь</t>
  </si>
  <si>
    <t>Проводник одним концом на опоре</t>
  </si>
  <si>
    <t>Схватывающий на опоре (петлей)</t>
  </si>
  <si>
    <t>№ п/п</t>
  </si>
  <si>
    <t>Время с учетом штрафов</t>
  </si>
  <si>
    <t>Время с коэф. для командных зачетов</t>
  </si>
  <si>
    <t>С</t>
  </si>
  <si>
    <t>Личный зачет (квалификация).</t>
  </si>
  <si>
    <t>Дорожкин Алексей</t>
  </si>
  <si>
    <t>Результат команды</t>
  </si>
  <si>
    <t>Место</t>
  </si>
  <si>
    <t>Результат отделения</t>
  </si>
  <si>
    <t>Фамилия, Имя</t>
  </si>
  <si>
    <t>АВЩ</t>
  </si>
  <si>
    <t>Шишкин Егор</t>
  </si>
  <si>
    <t>место</t>
  </si>
  <si>
    <t>Штраф SI 
(по 10 секунд)</t>
  </si>
  <si>
    <t>нет участника</t>
  </si>
  <si>
    <t xml:space="preserve"> ---</t>
  </si>
  <si>
    <t xml:space="preserve"> и штраф по 2 минуты 30 секунд за каждый узел.</t>
  </si>
  <si>
    <t>Время проведения финальных стартов будет объявлено дополнительно.</t>
  </si>
  <si>
    <t xml:space="preserve"> памяти Д.В. Олишевского.</t>
  </si>
  <si>
    <t>Зачет среди групп.</t>
  </si>
  <si>
    <t>Зачет среди отделений.</t>
  </si>
  <si>
    <t>Савенков Роман</t>
  </si>
  <si>
    <t>Родина Оксана</t>
  </si>
  <si>
    <t>Волков П.В.</t>
  </si>
  <si>
    <t>Олишевская А.Д.</t>
  </si>
  <si>
    <t>Бардашев В.А.</t>
  </si>
  <si>
    <t>Суммарный штраф</t>
  </si>
  <si>
    <t>В отделениях где не набралось 8 зачетных участников недостающим участникам был засчитан результат 4 минуты</t>
  </si>
  <si>
    <t>Курочкина Мария</t>
  </si>
  <si>
    <t>Валуева Дарья</t>
  </si>
  <si>
    <t>Гальченко Ксения</t>
  </si>
  <si>
    <t>Смуров Александр</t>
  </si>
  <si>
    <t>Ромашевская Виктория</t>
  </si>
  <si>
    <t>Свиридова Наталья</t>
  </si>
  <si>
    <t>Полоскин Федор</t>
  </si>
  <si>
    <t>Козлов Даниил</t>
  </si>
  <si>
    <t>Смирнова Ия</t>
  </si>
  <si>
    <t>Нестеров Виктор</t>
  </si>
  <si>
    <t>Дор</t>
  </si>
  <si>
    <t>Р</t>
  </si>
  <si>
    <t>Краденых Андрей</t>
  </si>
  <si>
    <t>Рогушин Андрей</t>
  </si>
  <si>
    <t>Бардашев Виктор</t>
  </si>
  <si>
    <t>Олишевска Арина</t>
  </si>
  <si>
    <t>Примечание</t>
  </si>
  <si>
    <t>в/к</t>
  </si>
  <si>
    <t>Члены судейской коллегии участвовали в соревновании вне конкурса и не могут попасть в плей-офф.</t>
  </si>
  <si>
    <t>В финал 1 отделения попадают первые 5 участников первого отделения.</t>
  </si>
  <si>
    <t>Протокол результатов IX Первенства ДЮТК "Гадкий Утенок" по вязке узлов</t>
  </si>
  <si>
    <t>16 марта 2017 года</t>
  </si>
  <si>
    <t>Ходзицкий Владимир</t>
  </si>
  <si>
    <t>Гал</t>
  </si>
  <si>
    <t>САЩ</t>
  </si>
  <si>
    <t>Петр</t>
  </si>
  <si>
    <t>Хоботов Арсений</t>
  </si>
  <si>
    <t>Мюрсей Полина</t>
  </si>
  <si>
    <t>Аверьянов Дмитрий</t>
  </si>
  <si>
    <t>Щелоков Сергей</t>
  </si>
  <si>
    <t>Плотников Александр</t>
  </si>
  <si>
    <t>Матюшенко Евгений</t>
  </si>
  <si>
    <t>Ломтев Егор</t>
  </si>
  <si>
    <t>Ермилов Андрей</t>
  </si>
  <si>
    <t>Ананьин Валерий</t>
  </si>
  <si>
    <t>Гамова Анна</t>
  </si>
  <si>
    <t>Шимченко Стас</t>
  </si>
  <si>
    <t>Петренко София</t>
  </si>
  <si>
    <t>Аристархов Кирилл</t>
  </si>
  <si>
    <t>Князятова Ольга</t>
  </si>
  <si>
    <t>Следевская Мария</t>
  </si>
  <si>
    <t>Лукьянов Андрей</t>
  </si>
  <si>
    <t>Огурцова Мария</t>
  </si>
  <si>
    <t>Мигель Екатерина</t>
  </si>
  <si>
    <t>Пылаева Дарья</t>
  </si>
  <si>
    <t>Постовский Леонид</t>
  </si>
  <si>
    <t>ДТДиМ "Неоткрытые острова"</t>
  </si>
  <si>
    <t>Финальные старты пройдут 20 апреля 2017.</t>
  </si>
  <si>
    <t>В основные финальные забеги попадает первая двадцатка участников.
Последний отбравшийся - Нестеров Виктор.
В случае отсутствия кого то из отобравшихся к финальным забегам могут быть допущены другие участники по усмотрению организаторов.</t>
  </si>
  <si>
    <t>IX Первенство ДЮТК "Гадкий Утенок" по вязке узлов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</si>
</sst>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* #,##0_-;\-* #,##0_-;_-* &quot;-&quot;_-;_-@_-"/>
    <numFmt numFmtId="183" formatCode="_-&quot;€&quot;* #,##0.00_-;\-&quot;€&quot;* #,##0.00_-;_-&quot;€&quot;* &quot;-&quot;??_-;_-@_-"/>
    <numFmt numFmtId="184" formatCode="_-* #,##0.00_-;\-* #,##0.00_-;_-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[$-F400]h:mm:ss\ AM/PM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sz val="10"/>
      <color indexed="9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45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0" fontId="0" fillId="0" borderId="0" xfId="0" applyAlignment="1">
      <alignment horizontal="right"/>
    </xf>
    <xf numFmtId="21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textRotation="90"/>
    </xf>
    <xf numFmtId="0" fontId="0" fillId="0" borderId="14" xfId="0" applyBorder="1" applyAlignment="1">
      <alignment horizontal="center" textRotation="90" wrapText="1"/>
    </xf>
    <xf numFmtId="0" fontId="0" fillId="0" borderId="14" xfId="0" applyBorder="1" applyAlignment="1">
      <alignment horizontal="center" textRotation="90"/>
    </xf>
    <xf numFmtId="45" fontId="0" fillId="0" borderId="14" xfId="0" applyNumberFormat="1" applyBorder="1" applyAlignment="1">
      <alignment horizontal="center" textRotation="90" wrapText="1"/>
    </xf>
    <xf numFmtId="0" fontId="0" fillId="0" borderId="15" xfId="0" applyBorder="1" applyAlignment="1">
      <alignment horizontal="center" textRotation="90"/>
    </xf>
    <xf numFmtId="0" fontId="0" fillId="0" borderId="16" xfId="0" applyBorder="1" applyAlignment="1">
      <alignment horizontal="center" textRotation="90" wrapText="1"/>
    </xf>
    <xf numFmtId="0" fontId="0" fillId="0" borderId="16" xfId="0" applyBorder="1" applyAlignment="1">
      <alignment horizontal="center" textRotation="90"/>
    </xf>
    <xf numFmtId="45" fontId="0" fillId="0" borderId="16" xfId="0" applyNumberFormat="1" applyBorder="1" applyAlignment="1">
      <alignment horizontal="center" textRotation="90" wrapText="1"/>
    </xf>
    <xf numFmtId="0" fontId="0" fillId="0" borderId="17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8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/>
    </xf>
    <xf numFmtId="45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 wrapText="1"/>
    </xf>
    <xf numFmtId="45" fontId="0" fillId="0" borderId="18" xfId="0" applyNumberFormat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center" wrapText="1"/>
    </xf>
    <xf numFmtId="0" fontId="0" fillId="0" borderId="22" xfId="0" applyFont="1" applyBorder="1" applyAlignment="1">
      <alignment horizontal="left" vertical="center" wrapText="1"/>
    </xf>
    <xf numFmtId="45" fontId="4" fillId="0" borderId="18" xfId="0" applyNumberFormat="1" applyFont="1" applyBorder="1" applyAlignment="1">
      <alignment horizontal="center"/>
    </xf>
    <xf numFmtId="45" fontId="4" fillId="0" borderId="20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 wrapText="1"/>
    </xf>
    <xf numFmtId="45" fontId="4" fillId="0" borderId="18" xfId="0" applyNumberFormat="1" applyFont="1" applyBorder="1" applyAlignment="1">
      <alignment horizontal="center" vertical="center"/>
    </xf>
    <xf numFmtId="45" fontId="4" fillId="0" borderId="20" xfId="0" applyNumberFormat="1" applyFont="1" applyBorder="1" applyAlignment="1">
      <alignment horizontal="center" vertical="center"/>
    </xf>
    <xf numFmtId="45" fontId="4" fillId="0" borderId="21" xfId="0" applyNumberFormat="1" applyFont="1" applyBorder="1" applyAlignment="1">
      <alignment horizontal="center" vertical="center"/>
    </xf>
    <xf numFmtId="45" fontId="0" fillId="0" borderId="21" xfId="0" applyNumberForma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21" fontId="4" fillId="0" borderId="18" xfId="0" applyNumberFormat="1" applyFont="1" applyBorder="1" applyAlignment="1">
      <alignment horizontal="center" vertical="center"/>
    </xf>
    <xf numFmtId="21" fontId="0" fillId="0" borderId="18" xfId="0" applyNumberFormat="1" applyBorder="1" applyAlignment="1">
      <alignment horizontal="center" vertical="center"/>
    </xf>
    <xf numFmtId="21" fontId="4" fillId="0" borderId="21" xfId="0" applyNumberFormat="1" applyFont="1" applyBorder="1" applyAlignment="1">
      <alignment horizontal="center" vertical="center"/>
    </xf>
    <xf numFmtId="21" fontId="0" fillId="0" borderId="18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4" xfId="0" applyNumberFormat="1" applyBorder="1" applyAlignment="1">
      <alignment horizontal="center" textRotation="90" wrapText="1"/>
    </xf>
    <xf numFmtId="45" fontId="0" fillId="0" borderId="21" xfId="0" applyNumberFormat="1" applyFont="1" applyBorder="1" applyAlignment="1">
      <alignment horizontal="center"/>
    </xf>
    <xf numFmtId="45" fontId="0" fillId="0" borderId="18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45" fontId="0" fillId="0" borderId="22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45" fontId="0" fillId="0" borderId="18" xfId="0" applyNumberFormat="1" applyFont="1" applyFill="1" applyBorder="1" applyAlignment="1">
      <alignment horizontal="center"/>
    </xf>
    <xf numFmtId="0" fontId="0" fillId="0" borderId="21" xfId="0" applyFont="1" applyBorder="1" applyAlignment="1">
      <alignment horizontal="left" vertic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21" fontId="4" fillId="33" borderId="18" xfId="0" applyNumberFormat="1" applyFont="1" applyFill="1" applyBorder="1" applyAlignment="1">
      <alignment/>
    </xf>
    <xf numFmtId="21" fontId="0" fillId="0" borderId="18" xfId="0" applyNumberFormat="1" applyBorder="1" applyAlignment="1">
      <alignment/>
    </xf>
    <xf numFmtId="21" fontId="4" fillId="0" borderId="18" xfId="0" applyNumberFormat="1" applyFont="1" applyBorder="1" applyAlignment="1">
      <alignment/>
    </xf>
    <xf numFmtId="21" fontId="4" fillId="0" borderId="21" xfId="0" applyNumberFormat="1" applyFont="1" applyBorder="1" applyAlignment="1">
      <alignment/>
    </xf>
    <xf numFmtId="45" fontId="0" fillId="0" borderId="19" xfId="0" applyNumberFormat="1" applyFont="1" applyBorder="1" applyAlignment="1">
      <alignment horizontal="center"/>
    </xf>
    <xf numFmtId="21" fontId="4" fillId="0" borderId="19" xfId="0" applyNumberFormat="1" applyFont="1" applyBorder="1" applyAlignment="1">
      <alignment/>
    </xf>
    <xf numFmtId="21" fontId="4" fillId="33" borderId="22" xfId="0" applyNumberFormat="1" applyFont="1" applyFill="1" applyBorder="1" applyAlignment="1">
      <alignment/>
    </xf>
    <xf numFmtId="0" fontId="0" fillId="0" borderId="20" xfId="0" applyFont="1" applyBorder="1" applyAlignment="1">
      <alignment horizontal="center" vertical="center"/>
    </xf>
    <xf numFmtId="45" fontId="0" fillId="0" borderId="20" xfId="0" applyNumberFormat="1" applyFont="1" applyBorder="1" applyAlignment="1">
      <alignment horizontal="center"/>
    </xf>
    <xf numFmtId="21" fontId="4" fillId="33" borderId="20" xfId="0" applyNumberFormat="1" applyFont="1" applyFill="1" applyBorder="1" applyAlignment="1">
      <alignment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45" fontId="0" fillId="0" borderId="0" xfId="0" applyNumberFormat="1" applyBorder="1" applyAlignment="1">
      <alignment horizontal="center" vertical="center"/>
    </xf>
    <xf numFmtId="21" fontId="4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21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45" fontId="4" fillId="0" borderId="22" xfId="0" applyNumberFormat="1" applyFont="1" applyBorder="1" applyAlignment="1">
      <alignment horizontal="center" vertical="center"/>
    </xf>
    <xf numFmtId="21" fontId="4" fillId="0" borderId="20" xfId="0" applyNumberFormat="1" applyFont="1" applyBorder="1" applyAlignment="1">
      <alignment horizontal="center" vertical="center"/>
    </xf>
    <xf numFmtId="21" fontId="0" fillId="0" borderId="16" xfId="0" applyNumberFormat="1" applyBorder="1" applyAlignment="1">
      <alignment horizontal="center" textRotation="90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textRotation="90" wrapText="1"/>
    </xf>
    <xf numFmtId="0" fontId="0" fillId="0" borderId="27" xfId="0" applyNumberFormat="1" applyBorder="1" applyAlignment="1">
      <alignment horizontal="center" textRotation="90" wrapText="1"/>
    </xf>
    <xf numFmtId="0" fontId="0" fillId="0" borderId="28" xfId="0" applyNumberFormat="1" applyFont="1" applyBorder="1" applyAlignment="1">
      <alignment horizontal="center"/>
    </xf>
    <xf numFmtId="0" fontId="0" fillId="0" borderId="29" xfId="0" applyNumberFormat="1" applyFont="1" applyBorder="1" applyAlignment="1">
      <alignment horizontal="center"/>
    </xf>
    <xf numFmtId="0" fontId="7" fillId="0" borderId="0" xfId="0" applyFont="1" applyAlignment="1">
      <alignment vertical="top"/>
    </xf>
    <xf numFmtId="0" fontId="0" fillId="0" borderId="0" xfId="0" applyFont="1" applyFill="1" applyBorder="1" applyAlignment="1">
      <alignment horizontal="left" vertical="center"/>
    </xf>
    <xf numFmtId="45" fontId="0" fillId="0" borderId="18" xfId="0" applyNumberFormat="1" applyBorder="1" applyAlignment="1">
      <alignment/>
    </xf>
    <xf numFmtId="0" fontId="0" fillId="0" borderId="22" xfId="0" applyNumberFormat="1" applyFont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30" xfId="0" applyNumberFormat="1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45" fontId="0" fillId="0" borderId="31" xfId="0" applyNumberFormat="1" applyFont="1" applyBorder="1" applyAlignment="1">
      <alignment horizontal="center"/>
    </xf>
    <xf numFmtId="45" fontId="0" fillId="0" borderId="20" xfId="0" applyNumberFormat="1" applyBorder="1" applyAlignment="1">
      <alignment/>
    </xf>
    <xf numFmtId="45" fontId="0" fillId="0" borderId="21" xfId="0" applyNumberFormat="1" applyBorder="1" applyAlignment="1">
      <alignment/>
    </xf>
    <xf numFmtId="45" fontId="4" fillId="0" borderId="2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51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2" sqref="A2:S2"/>
    </sheetView>
  </sheetViews>
  <sheetFormatPr defaultColWidth="8.875" defaultRowHeight="12.75"/>
  <cols>
    <col min="1" max="1" width="4.25390625" style="0" customWidth="1"/>
    <col min="2" max="2" width="21.375" style="0" customWidth="1"/>
    <col min="3" max="3" width="3.125" style="18" customWidth="1"/>
    <col min="4" max="4" width="6.75390625" style="0" customWidth="1"/>
    <col min="5" max="5" width="8.125" style="1" customWidth="1"/>
    <col min="6" max="11" width="5.375" style="1" customWidth="1"/>
    <col min="12" max="12" width="7.25390625" style="1" customWidth="1"/>
    <col min="13" max="13" width="7.375" style="1" customWidth="1"/>
    <col min="14" max="15" width="7.375" style="1" hidden="1" customWidth="1"/>
    <col min="16" max="16" width="6.375" style="0" customWidth="1"/>
    <col min="17" max="17" width="4.375" style="3" customWidth="1"/>
    <col min="18" max="18" width="8.875" style="3" customWidth="1"/>
    <col min="19" max="19" width="4.375" style="3" customWidth="1"/>
  </cols>
  <sheetData>
    <row r="2" spans="1:19" ht="15.75">
      <c r="A2" s="103" t="s">
        <v>60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</row>
    <row r="3" spans="1:19" ht="15.75">
      <c r="A3" s="103" t="s">
        <v>30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</row>
    <row r="4" spans="1:19" ht="12.7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5" spans="1:19" ht="15">
      <c r="A5" s="104" t="s">
        <v>16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</row>
    <row r="6" spans="1:19" ht="17.25" customHeight="1" thickBot="1">
      <c r="A6" t="s">
        <v>61</v>
      </c>
      <c r="S6" s="4" t="s">
        <v>86</v>
      </c>
    </row>
    <row r="7" spans="1:20" ht="76.5" customHeight="1" thickBot="1">
      <c r="A7" s="9" t="s">
        <v>12</v>
      </c>
      <c r="B7" s="10" t="s">
        <v>2</v>
      </c>
      <c r="C7" s="11" t="s">
        <v>0</v>
      </c>
      <c r="D7" s="11" t="s">
        <v>1</v>
      </c>
      <c r="E7" s="12" t="s">
        <v>3</v>
      </c>
      <c r="F7" s="12" t="s">
        <v>4</v>
      </c>
      <c r="G7" s="12" t="s">
        <v>5</v>
      </c>
      <c r="H7" s="12" t="s">
        <v>6</v>
      </c>
      <c r="I7" s="12" t="s">
        <v>7</v>
      </c>
      <c r="J7" s="12" t="s">
        <v>8</v>
      </c>
      <c r="K7" s="12" t="s">
        <v>9</v>
      </c>
      <c r="L7" s="12" t="s">
        <v>10</v>
      </c>
      <c r="M7" s="12" t="s">
        <v>11</v>
      </c>
      <c r="N7" s="12" t="s">
        <v>25</v>
      </c>
      <c r="O7" s="12" t="s">
        <v>38</v>
      </c>
      <c r="P7" s="10" t="s">
        <v>13</v>
      </c>
      <c r="Q7" s="49" t="s">
        <v>24</v>
      </c>
      <c r="R7" s="87" t="s">
        <v>14</v>
      </c>
      <c r="S7" s="88" t="s">
        <v>56</v>
      </c>
      <c r="T7" s="2"/>
    </row>
    <row r="8" spans="1:19" ht="12.75">
      <c r="A8" s="95">
        <v>1</v>
      </c>
      <c r="B8" s="31" t="s">
        <v>71</v>
      </c>
      <c r="C8" s="54" t="s">
        <v>15</v>
      </c>
      <c r="D8" s="54"/>
      <c r="E8" s="53">
        <v>0.0007407407407407407</v>
      </c>
      <c r="F8" s="53"/>
      <c r="G8" s="53"/>
      <c r="H8" s="53"/>
      <c r="I8" s="53"/>
      <c r="J8" s="53"/>
      <c r="K8" s="53"/>
      <c r="L8" s="53"/>
      <c r="M8" s="53"/>
      <c r="N8" s="53"/>
      <c r="O8" s="53">
        <f>SUM(F8:N8)</f>
        <v>0</v>
      </c>
      <c r="P8" s="53">
        <f aca="true" t="shared" si="0" ref="P8:P46">SUM(E8:N8)</f>
        <v>0.0007407407407407407</v>
      </c>
      <c r="Q8" s="94">
        <f>RANK(P8,$P$8:P46,1)</f>
        <v>1</v>
      </c>
      <c r="R8" s="53">
        <f>IF(OR(C8="Р",C8="С",C8=3),P8*1.15,IF(C8=1,P8,IF(C8=2,P8*1.1,"???")))</f>
        <v>0.0008518518518518518</v>
      </c>
      <c r="S8" s="96"/>
    </row>
    <row r="9" spans="1:19" ht="13.5" customHeight="1">
      <c r="A9" s="97">
        <v>2</v>
      </c>
      <c r="B9" s="20" t="s">
        <v>17</v>
      </c>
      <c r="C9" s="39" t="s">
        <v>51</v>
      </c>
      <c r="D9" s="39" t="s">
        <v>50</v>
      </c>
      <c r="E9" s="51">
        <v>0.0008333333333333334</v>
      </c>
      <c r="F9" s="51"/>
      <c r="G9" s="51"/>
      <c r="H9" s="51"/>
      <c r="I9" s="51"/>
      <c r="J9" s="51"/>
      <c r="K9" s="51"/>
      <c r="L9" s="51"/>
      <c r="M9" s="51"/>
      <c r="N9" s="51"/>
      <c r="O9" s="51">
        <f>SUM(F9:N9)</f>
        <v>0</v>
      </c>
      <c r="P9" s="51">
        <f t="shared" si="0"/>
        <v>0.0008333333333333334</v>
      </c>
      <c r="Q9" s="52">
        <f>RANK(P9,$P$8:P47,1)</f>
        <v>2</v>
      </c>
      <c r="R9" s="53">
        <f aca="true" t="shared" si="1" ref="R9:R46">IF(OR(C9="Р",C9="С",C9=3),P9*1.15,IF(C9=1,P9,IF(C9=2,P9*1.1,"???")))</f>
        <v>0.0009583333333333333</v>
      </c>
      <c r="S9" s="89"/>
    </row>
    <row r="10" spans="1:19" ht="12.75">
      <c r="A10" s="97">
        <v>3</v>
      </c>
      <c r="B10" s="20" t="s">
        <v>34</v>
      </c>
      <c r="C10" s="39" t="s">
        <v>51</v>
      </c>
      <c r="D10" s="39"/>
      <c r="E10" s="51">
        <v>0.0008796296296296296</v>
      </c>
      <c r="F10" s="51"/>
      <c r="G10" s="51"/>
      <c r="H10" s="51"/>
      <c r="I10" s="51"/>
      <c r="J10" s="51"/>
      <c r="K10" s="51"/>
      <c r="L10" s="51"/>
      <c r="M10" s="51"/>
      <c r="N10" s="51"/>
      <c r="O10" s="51">
        <f>SUM(F10:N10)</f>
        <v>0</v>
      </c>
      <c r="P10" s="51">
        <f t="shared" si="0"/>
        <v>0.0008796296296296296</v>
      </c>
      <c r="Q10" s="52">
        <f>RANK(P10,$P$8:P48,1)</f>
        <v>3</v>
      </c>
      <c r="R10" s="53">
        <f t="shared" si="1"/>
        <v>0.001011574074074074</v>
      </c>
      <c r="S10" s="89"/>
    </row>
    <row r="11" spans="1:19" ht="12.75">
      <c r="A11" s="97">
        <v>4</v>
      </c>
      <c r="B11" s="20" t="s">
        <v>45</v>
      </c>
      <c r="C11" s="39">
        <v>3</v>
      </c>
      <c r="D11" s="39" t="s">
        <v>50</v>
      </c>
      <c r="E11" s="51">
        <v>0.0009259259259259259</v>
      </c>
      <c r="F11" s="51"/>
      <c r="G11" s="51"/>
      <c r="H11" s="51"/>
      <c r="I11" s="51"/>
      <c r="J11" s="51"/>
      <c r="K11" s="51"/>
      <c r="L11" s="51"/>
      <c r="M11" s="51"/>
      <c r="N11" s="51"/>
      <c r="O11" s="51">
        <f>SUM(F11:N11)</f>
        <v>0</v>
      </c>
      <c r="P11" s="51">
        <f t="shared" si="0"/>
        <v>0.0009259259259259259</v>
      </c>
      <c r="Q11" s="52">
        <f>RANK(P11,$P$8:P49,1)</f>
        <v>4</v>
      </c>
      <c r="R11" s="53">
        <f t="shared" si="1"/>
        <v>0.0010648148148148147</v>
      </c>
      <c r="S11" s="89"/>
    </row>
    <row r="12" spans="1:19" ht="12.75">
      <c r="A12" s="97">
        <v>5</v>
      </c>
      <c r="B12" s="21" t="s">
        <v>43</v>
      </c>
      <c r="C12" s="39" t="s">
        <v>51</v>
      </c>
      <c r="D12" s="57" t="s">
        <v>50</v>
      </c>
      <c r="E12" s="51">
        <v>0.0010069444444444444</v>
      </c>
      <c r="F12" s="55"/>
      <c r="G12" s="55"/>
      <c r="H12" s="55"/>
      <c r="I12" s="55"/>
      <c r="J12" s="55"/>
      <c r="K12" s="55"/>
      <c r="L12" s="55"/>
      <c r="M12" s="55"/>
      <c r="N12" s="55"/>
      <c r="O12" s="55">
        <f>SUM(F12:N12)</f>
        <v>0</v>
      </c>
      <c r="P12" s="51">
        <f t="shared" si="0"/>
        <v>0.0010069444444444444</v>
      </c>
      <c r="Q12" s="52">
        <f>RANK(P12,$P$8:P50,1)</f>
        <v>5</v>
      </c>
      <c r="R12" s="53">
        <f t="shared" si="1"/>
        <v>0.001157986111111111</v>
      </c>
      <c r="S12" s="89"/>
    </row>
    <row r="13" spans="1:19" ht="12.75">
      <c r="A13" s="97">
        <v>6</v>
      </c>
      <c r="B13" s="20" t="s">
        <v>55</v>
      </c>
      <c r="C13" s="39" t="s">
        <v>15</v>
      </c>
      <c r="D13" s="39"/>
      <c r="E13" s="51">
        <v>0.0010069444444444444</v>
      </c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>
        <f t="shared" si="0"/>
        <v>0.0010069444444444444</v>
      </c>
      <c r="Q13" s="52">
        <f>RANK(P13,$P$8:P51,1)</f>
        <v>5</v>
      </c>
      <c r="R13" s="53">
        <f t="shared" si="1"/>
        <v>0.001157986111111111</v>
      </c>
      <c r="S13" s="89" t="s">
        <v>57</v>
      </c>
    </row>
    <row r="14" spans="1:19" ht="12.75">
      <c r="A14" s="97">
        <v>7</v>
      </c>
      <c r="B14" s="20" t="s">
        <v>67</v>
      </c>
      <c r="C14" s="39">
        <v>1</v>
      </c>
      <c r="D14" s="39" t="s">
        <v>65</v>
      </c>
      <c r="E14" s="51">
        <v>0.0010300925925925926</v>
      </c>
      <c r="F14" s="51"/>
      <c r="G14" s="51"/>
      <c r="H14" s="51"/>
      <c r="I14" s="51"/>
      <c r="J14" s="51"/>
      <c r="K14" s="51"/>
      <c r="L14" s="51"/>
      <c r="M14" s="51"/>
      <c r="N14" s="51"/>
      <c r="O14" s="51">
        <f>SUM(F14:N14)</f>
        <v>0</v>
      </c>
      <c r="P14" s="51">
        <f t="shared" si="0"/>
        <v>0.0010300925925925926</v>
      </c>
      <c r="Q14" s="52">
        <f>RANK(P14,$P$8:P52,1)</f>
        <v>7</v>
      </c>
      <c r="R14" s="53">
        <f t="shared" si="1"/>
        <v>0.0010300925925925926</v>
      </c>
      <c r="S14" s="89"/>
    </row>
    <row r="15" spans="1:19" ht="14.25" customHeight="1">
      <c r="A15" s="97">
        <v>8</v>
      </c>
      <c r="B15" s="20" t="s">
        <v>23</v>
      </c>
      <c r="C15" s="39">
        <v>3</v>
      </c>
      <c r="D15" s="39" t="s">
        <v>22</v>
      </c>
      <c r="E15" s="51">
        <v>0.0010879629629629629</v>
      </c>
      <c r="F15" s="51"/>
      <c r="G15" s="51"/>
      <c r="H15" s="51"/>
      <c r="I15" s="51"/>
      <c r="J15" s="51"/>
      <c r="K15" s="51"/>
      <c r="L15" s="51"/>
      <c r="M15" s="51"/>
      <c r="N15" s="51"/>
      <c r="O15" s="51">
        <f>SUM(F15:N15)</f>
        <v>0</v>
      </c>
      <c r="P15" s="51">
        <f t="shared" si="0"/>
        <v>0.0010879629629629629</v>
      </c>
      <c r="Q15" s="52">
        <f>RANK(P15,$P$8:P53,1)</f>
        <v>8</v>
      </c>
      <c r="R15" s="53">
        <f t="shared" si="1"/>
        <v>0.0012511574074074072</v>
      </c>
      <c r="S15" s="89"/>
    </row>
    <row r="16" spans="1:19" ht="12.75">
      <c r="A16" s="97">
        <v>9</v>
      </c>
      <c r="B16" s="20" t="s">
        <v>52</v>
      </c>
      <c r="C16" s="39" t="s">
        <v>15</v>
      </c>
      <c r="D16" s="39" t="s">
        <v>64</v>
      </c>
      <c r="E16" s="51">
        <v>0.0011921296296296296</v>
      </c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>
        <f t="shared" si="0"/>
        <v>0.0011921296296296296</v>
      </c>
      <c r="Q16" s="52">
        <f>RANK(P16,$P$8:P54,1)</f>
        <v>9</v>
      </c>
      <c r="R16" s="53">
        <f t="shared" si="1"/>
        <v>0.001370949074074074</v>
      </c>
      <c r="S16" s="89"/>
    </row>
    <row r="17" spans="1:19" ht="13.5" customHeight="1">
      <c r="A17" s="97">
        <v>10</v>
      </c>
      <c r="B17" s="20" t="s">
        <v>44</v>
      </c>
      <c r="C17" s="39" t="s">
        <v>15</v>
      </c>
      <c r="D17" s="39"/>
      <c r="E17" s="51">
        <v>0.0012962962962962963</v>
      </c>
      <c r="F17" s="51"/>
      <c r="G17" s="51"/>
      <c r="H17" s="51"/>
      <c r="I17" s="51"/>
      <c r="J17" s="51"/>
      <c r="K17" s="51"/>
      <c r="L17" s="51"/>
      <c r="M17" s="51"/>
      <c r="N17" s="51"/>
      <c r="O17" s="51">
        <f>SUM(F17:N17)</f>
        <v>0</v>
      </c>
      <c r="P17" s="51">
        <f t="shared" si="0"/>
        <v>0.0012962962962962963</v>
      </c>
      <c r="Q17" s="52">
        <f>RANK(P17,$P$8:P55,1)</f>
        <v>10</v>
      </c>
      <c r="R17" s="53">
        <f t="shared" si="1"/>
        <v>0.0014907407407407406</v>
      </c>
      <c r="S17" s="89"/>
    </row>
    <row r="18" spans="1:19" ht="12.75">
      <c r="A18" s="97">
        <v>11</v>
      </c>
      <c r="B18" s="20" t="s">
        <v>54</v>
      </c>
      <c r="C18" s="39" t="s">
        <v>15</v>
      </c>
      <c r="D18" s="39"/>
      <c r="E18" s="51">
        <v>0.001099537037037037</v>
      </c>
      <c r="F18" s="51"/>
      <c r="G18" s="51"/>
      <c r="H18" s="51"/>
      <c r="I18" s="51"/>
      <c r="J18" s="51"/>
      <c r="K18" s="51"/>
      <c r="L18" s="51">
        <v>0.00023148148148148146</v>
      </c>
      <c r="M18" s="51"/>
      <c r="N18" s="51"/>
      <c r="O18" s="51"/>
      <c r="P18" s="51">
        <f t="shared" si="0"/>
        <v>0.0013310185185185185</v>
      </c>
      <c r="Q18" s="52">
        <f>RANK(P18,$P$8:P56,1)</f>
        <v>11</v>
      </c>
      <c r="R18" s="53">
        <f t="shared" si="1"/>
        <v>0.0015306712962962963</v>
      </c>
      <c r="S18" s="89" t="s">
        <v>57</v>
      </c>
    </row>
    <row r="19" spans="1:19" ht="12.75">
      <c r="A19" s="97">
        <v>12</v>
      </c>
      <c r="B19" s="20" t="s">
        <v>48</v>
      </c>
      <c r="C19" s="39">
        <v>2</v>
      </c>
      <c r="D19" s="39" t="s">
        <v>65</v>
      </c>
      <c r="E19" s="51">
        <v>0.0013541666666666667</v>
      </c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>
        <f t="shared" si="0"/>
        <v>0.0013541666666666667</v>
      </c>
      <c r="Q19" s="52">
        <f>RANK(P19,$P$8:P57,1)</f>
        <v>12</v>
      </c>
      <c r="R19" s="53">
        <f t="shared" si="1"/>
        <v>0.0014895833333333334</v>
      </c>
      <c r="S19" s="89"/>
    </row>
    <row r="20" spans="1:19" ht="12.75">
      <c r="A20" s="97">
        <v>13</v>
      </c>
      <c r="B20" s="20" t="s">
        <v>85</v>
      </c>
      <c r="C20" s="39" t="s">
        <v>15</v>
      </c>
      <c r="D20" s="39"/>
      <c r="E20" s="51">
        <v>0.0013773148148148147</v>
      </c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>
        <f t="shared" si="0"/>
        <v>0.0013773148148148147</v>
      </c>
      <c r="Q20" s="52">
        <f>RANK(P20,$P$8:P58,1)</f>
        <v>13</v>
      </c>
      <c r="R20" s="53">
        <f t="shared" si="1"/>
        <v>0.0015839120370370369</v>
      </c>
      <c r="S20" s="89"/>
    </row>
    <row r="21" spans="1:19" ht="12.75">
      <c r="A21" s="97">
        <v>14</v>
      </c>
      <c r="B21" s="20" t="s">
        <v>70</v>
      </c>
      <c r="C21" s="39">
        <v>3</v>
      </c>
      <c r="D21" s="39" t="s">
        <v>50</v>
      </c>
      <c r="E21" s="51">
        <v>0.001412037037037037</v>
      </c>
      <c r="F21" s="51"/>
      <c r="G21" s="51"/>
      <c r="H21" s="51"/>
      <c r="I21" s="51"/>
      <c r="J21" s="51"/>
      <c r="K21" s="51"/>
      <c r="L21" s="51"/>
      <c r="M21" s="51"/>
      <c r="N21" s="51"/>
      <c r="O21" s="51">
        <f>SUM(F21:N21)</f>
        <v>0</v>
      </c>
      <c r="P21" s="51">
        <f t="shared" si="0"/>
        <v>0.001412037037037037</v>
      </c>
      <c r="Q21" s="52">
        <f>RANK(P21,$P$8:P59,1)</f>
        <v>14</v>
      </c>
      <c r="R21" s="53">
        <f t="shared" si="1"/>
        <v>0.0016238425925925923</v>
      </c>
      <c r="S21" s="89"/>
    </row>
    <row r="22" spans="1:19" ht="12.75">
      <c r="A22" s="97">
        <v>15</v>
      </c>
      <c r="B22" s="20" t="s">
        <v>40</v>
      </c>
      <c r="C22" s="39">
        <v>2</v>
      </c>
      <c r="D22" s="39" t="s">
        <v>63</v>
      </c>
      <c r="E22" s="51">
        <v>0.0012384259259259258</v>
      </c>
      <c r="F22" s="93"/>
      <c r="G22" s="51">
        <v>0.00023148148148148146</v>
      </c>
      <c r="H22" s="51"/>
      <c r="I22" s="51"/>
      <c r="J22" s="51"/>
      <c r="K22" s="51"/>
      <c r="L22" s="51"/>
      <c r="M22" s="51"/>
      <c r="N22" s="51"/>
      <c r="O22" s="51"/>
      <c r="P22" s="51">
        <f t="shared" si="0"/>
        <v>0.0014699074074074072</v>
      </c>
      <c r="Q22" s="52">
        <f>RANK(P22,$P$8:P60,1)</f>
        <v>15</v>
      </c>
      <c r="R22" s="53">
        <f t="shared" si="1"/>
        <v>0.0016168981481481481</v>
      </c>
      <c r="S22" s="89"/>
    </row>
    <row r="23" spans="1:19" ht="12.75">
      <c r="A23" s="97">
        <v>16</v>
      </c>
      <c r="B23" s="20" t="s">
        <v>42</v>
      </c>
      <c r="C23" s="39" t="s">
        <v>51</v>
      </c>
      <c r="D23" s="39" t="s">
        <v>63</v>
      </c>
      <c r="E23" s="51">
        <v>0.00125</v>
      </c>
      <c r="F23" s="51"/>
      <c r="G23" s="51"/>
      <c r="H23" s="51"/>
      <c r="I23" s="51"/>
      <c r="J23" s="51"/>
      <c r="K23" s="51">
        <v>0.00023148148148148146</v>
      </c>
      <c r="L23" s="51"/>
      <c r="M23" s="51"/>
      <c r="N23" s="51"/>
      <c r="O23" s="51">
        <f>SUM(F23:N23)</f>
        <v>0.00023148148148148146</v>
      </c>
      <c r="P23" s="51">
        <f t="shared" si="0"/>
        <v>0.0014814814814814814</v>
      </c>
      <c r="Q23" s="52">
        <f>RANK(P23,$P$8:P61,1)</f>
        <v>16</v>
      </c>
      <c r="R23" s="53">
        <f t="shared" si="1"/>
        <v>0.0017037037037037036</v>
      </c>
      <c r="S23" s="89"/>
    </row>
    <row r="24" spans="1:19" ht="12.75">
      <c r="A24" s="97">
        <v>17</v>
      </c>
      <c r="B24" s="20" t="s">
        <v>41</v>
      </c>
      <c r="C24" s="39" t="s">
        <v>15</v>
      </c>
      <c r="D24" s="39" t="s">
        <v>22</v>
      </c>
      <c r="E24" s="51">
        <v>0.0013541666666666667</v>
      </c>
      <c r="F24" s="51"/>
      <c r="G24" s="51"/>
      <c r="H24" s="51"/>
      <c r="I24" s="51"/>
      <c r="J24" s="51"/>
      <c r="K24" s="51"/>
      <c r="L24" s="51">
        <v>0.00023148148148148146</v>
      </c>
      <c r="M24" s="51">
        <v>0.00023148148148148146</v>
      </c>
      <c r="N24" s="51"/>
      <c r="O24" s="51">
        <f>SUM(F24:N24)</f>
        <v>0.0004629629629629629</v>
      </c>
      <c r="P24" s="51">
        <f t="shared" si="0"/>
        <v>0.0018171296296296295</v>
      </c>
      <c r="Q24" s="52">
        <f>RANK(P24,$P$8:P62,1)</f>
        <v>17</v>
      </c>
      <c r="R24" s="53">
        <f t="shared" si="1"/>
        <v>0.0020896990740740737</v>
      </c>
      <c r="S24" s="89"/>
    </row>
    <row r="25" spans="1:19" ht="12.75">
      <c r="A25" s="97">
        <v>18</v>
      </c>
      <c r="B25" s="20" t="s">
        <v>72</v>
      </c>
      <c r="C25" s="39">
        <v>1</v>
      </c>
      <c r="D25" s="39" t="s">
        <v>22</v>
      </c>
      <c r="E25" s="51">
        <v>0.0016203703703703703</v>
      </c>
      <c r="F25" s="51"/>
      <c r="G25" s="93"/>
      <c r="H25" s="51">
        <v>0.00023148148148148146</v>
      </c>
      <c r="I25" s="51"/>
      <c r="J25" s="51"/>
      <c r="K25" s="51"/>
      <c r="L25" s="51"/>
      <c r="M25" s="51"/>
      <c r="N25" s="51"/>
      <c r="O25" s="51">
        <f>SUM(F25:N25)</f>
        <v>0.00023148148148148146</v>
      </c>
      <c r="P25" s="51">
        <f t="shared" si="0"/>
        <v>0.0018518518518518517</v>
      </c>
      <c r="Q25" s="52">
        <f>RANK(P25,$P$8:P63,1)</f>
        <v>18</v>
      </c>
      <c r="R25" s="53">
        <f t="shared" si="1"/>
        <v>0.0018518518518518517</v>
      </c>
      <c r="S25" s="89"/>
    </row>
    <row r="26" spans="1:19" ht="12.75">
      <c r="A26" s="97">
        <v>19</v>
      </c>
      <c r="B26" s="20" t="s">
        <v>77</v>
      </c>
      <c r="C26" s="39">
        <v>1</v>
      </c>
      <c r="D26" s="39" t="s">
        <v>63</v>
      </c>
      <c r="E26" s="51">
        <v>0.001400462962962963</v>
      </c>
      <c r="F26" s="51"/>
      <c r="G26" s="51">
        <v>0.00023148148148148146</v>
      </c>
      <c r="H26" s="51">
        <v>0.00023148148148148146</v>
      </c>
      <c r="I26" s="51"/>
      <c r="J26" s="51"/>
      <c r="K26" s="51"/>
      <c r="L26" s="51"/>
      <c r="M26" s="51"/>
      <c r="N26" s="51"/>
      <c r="O26" s="51"/>
      <c r="P26" s="51">
        <f t="shared" si="0"/>
        <v>0.0018634259259259257</v>
      </c>
      <c r="Q26" s="52">
        <f>RANK(P26,$P$8:P64,1)</f>
        <v>19</v>
      </c>
      <c r="R26" s="53">
        <f t="shared" si="1"/>
        <v>0.0018634259259259257</v>
      </c>
      <c r="S26" s="89"/>
    </row>
    <row r="27" spans="1:19" ht="12.75">
      <c r="A27" s="97">
        <v>20</v>
      </c>
      <c r="B27" s="21" t="s">
        <v>46</v>
      </c>
      <c r="C27" s="39">
        <v>3</v>
      </c>
      <c r="D27" s="39" t="s">
        <v>50</v>
      </c>
      <c r="E27" s="51">
        <v>0.0009143518518518518</v>
      </c>
      <c r="F27" s="55"/>
      <c r="G27" s="51">
        <v>0.00023148148148148146</v>
      </c>
      <c r="H27" s="93"/>
      <c r="I27" s="55"/>
      <c r="J27" s="55"/>
      <c r="K27" s="51">
        <v>0.00023148148148148146</v>
      </c>
      <c r="L27" s="51">
        <v>0.0006944444444444445</v>
      </c>
      <c r="M27" s="55"/>
      <c r="N27" s="55"/>
      <c r="O27" s="55">
        <f>SUM(F27:N27)</f>
        <v>0.0011574074074074073</v>
      </c>
      <c r="P27" s="51">
        <f t="shared" si="0"/>
        <v>0.0020717592592592593</v>
      </c>
      <c r="Q27" s="52">
        <f>RANK(P27,$P$8:P65,1)</f>
        <v>20</v>
      </c>
      <c r="R27" s="53">
        <f t="shared" si="1"/>
        <v>0.002382523148148148</v>
      </c>
      <c r="S27" s="89"/>
    </row>
    <row r="28" spans="1:19" ht="12.75">
      <c r="A28" s="97">
        <v>21</v>
      </c>
      <c r="B28" s="20" t="s">
        <v>76</v>
      </c>
      <c r="C28" s="39">
        <v>1</v>
      </c>
      <c r="D28" s="39" t="s">
        <v>64</v>
      </c>
      <c r="E28" s="51">
        <v>0.002199074074074074</v>
      </c>
      <c r="F28" s="51"/>
      <c r="G28" s="51"/>
      <c r="H28" s="51">
        <v>0.00023148148148148146</v>
      </c>
      <c r="I28" s="51"/>
      <c r="J28" s="51"/>
      <c r="K28" s="51"/>
      <c r="L28" s="51"/>
      <c r="M28" s="51"/>
      <c r="N28" s="51"/>
      <c r="O28" s="51"/>
      <c r="P28" s="51">
        <f t="shared" si="0"/>
        <v>0.0024305555555555556</v>
      </c>
      <c r="Q28" s="52">
        <f>RANK(P28,$P$8:P66,1)</f>
        <v>21</v>
      </c>
      <c r="R28" s="53">
        <f t="shared" si="1"/>
        <v>0.0024305555555555556</v>
      </c>
      <c r="S28" s="89"/>
    </row>
    <row r="29" spans="1:19" ht="12.75">
      <c r="A29" s="97">
        <v>22</v>
      </c>
      <c r="B29" s="20" t="s">
        <v>83</v>
      </c>
      <c r="C29" s="39">
        <v>1</v>
      </c>
      <c r="D29" s="39" t="s">
        <v>63</v>
      </c>
      <c r="E29" s="51">
        <v>0.001967592592592593</v>
      </c>
      <c r="F29" s="51"/>
      <c r="G29" s="51">
        <v>0.00023148148148148146</v>
      </c>
      <c r="H29" s="51">
        <v>0.00023148148148148146</v>
      </c>
      <c r="I29" s="51"/>
      <c r="J29" s="51"/>
      <c r="K29" s="51"/>
      <c r="L29" s="51"/>
      <c r="M29" s="51"/>
      <c r="N29" s="51"/>
      <c r="O29" s="51">
        <f>SUM(F29:N29)</f>
        <v>0.0004629629629629629</v>
      </c>
      <c r="P29" s="51">
        <f t="shared" si="0"/>
        <v>0.0024305555555555556</v>
      </c>
      <c r="Q29" s="52">
        <f>RANK(P29,$P$8:P67,1)</f>
        <v>21</v>
      </c>
      <c r="R29" s="53">
        <f t="shared" si="1"/>
        <v>0.0024305555555555556</v>
      </c>
      <c r="S29" s="89"/>
    </row>
    <row r="30" spans="1:19" ht="12.75">
      <c r="A30" s="97">
        <v>23</v>
      </c>
      <c r="B30" s="20" t="s">
        <v>73</v>
      </c>
      <c r="C30" s="39">
        <v>1</v>
      </c>
      <c r="D30" s="39" t="s">
        <v>65</v>
      </c>
      <c r="E30" s="51">
        <v>0.0022106481481481478</v>
      </c>
      <c r="F30" s="51"/>
      <c r="G30" s="51"/>
      <c r="H30" s="51">
        <v>0.00023148148148148146</v>
      </c>
      <c r="I30" s="51"/>
      <c r="J30" s="51"/>
      <c r="K30" s="51"/>
      <c r="L30" s="51"/>
      <c r="M30" s="51"/>
      <c r="N30" s="51"/>
      <c r="O30" s="51">
        <f>SUM(F30:N30)</f>
        <v>0.00023148148148148146</v>
      </c>
      <c r="P30" s="51">
        <f t="shared" si="0"/>
        <v>0.002442129629629629</v>
      </c>
      <c r="Q30" s="52">
        <f>RANK(P30,$P$8:P68,1)</f>
        <v>23</v>
      </c>
      <c r="R30" s="53">
        <f t="shared" si="1"/>
        <v>0.002442129629629629</v>
      </c>
      <c r="S30" s="89"/>
    </row>
    <row r="31" spans="1:19" ht="12.75">
      <c r="A31" s="97">
        <v>24</v>
      </c>
      <c r="B31" s="20" t="s">
        <v>47</v>
      </c>
      <c r="C31" s="39">
        <v>2</v>
      </c>
      <c r="D31" s="39" t="s">
        <v>64</v>
      </c>
      <c r="E31" s="51">
        <v>0.0020833333333333333</v>
      </c>
      <c r="F31" s="51"/>
      <c r="G31" s="51">
        <v>0.00023148148148148146</v>
      </c>
      <c r="H31" s="51">
        <v>0.00023148148148148146</v>
      </c>
      <c r="I31" s="51"/>
      <c r="J31" s="51"/>
      <c r="K31" s="51"/>
      <c r="L31" s="51"/>
      <c r="M31" s="51"/>
      <c r="N31" s="51"/>
      <c r="O31" s="51"/>
      <c r="P31" s="51">
        <f t="shared" si="0"/>
        <v>0.002546296296296296</v>
      </c>
      <c r="Q31" s="52">
        <f>RANK(P31,$P$8:P71,1)</f>
        <v>24</v>
      </c>
      <c r="R31" s="53">
        <f t="shared" si="1"/>
        <v>0.002800925925925926</v>
      </c>
      <c r="S31" s="89"/>
    </row>
    <row r="32" spans="1:19" ht="12.75">
      <c r="A32" s="97">
        <v>25</v>
      </c>
      <c r="B32" s="20" t="s">
        <v>33</v>
      </c>
      <c r="C32" s="39">
        <v>3</v>
      </c>
      <c r="D32" s="39" t="s">
        <v>22</v>
      </c>
      <c r="E32" s="51">
        <v>0.0014699074074074074</v>
      </c>
      <c r="F32" s="51">
        <v>0.00023148148148148146</v>
      </c>
      <c r="G32" s="51">
        <v>0.00023148148148148146</v>
      </c>
      <c r="H32" s="51">
        <v>0.00023148148148148146</v>
      </c>
      <c r="I32" s="51"/>
      <c r="J32" s="51"/>
      <c r="K32" s="51"/>
      <c r="L32" s="51">
        <v>0.00023148148148148146</v>
      </c>
      <c r="M32" s="51">
        <v>0.00023148148148148146</v>
      </c>
      <c r="N32" s="51"/>
      <c r="O32" s="51">
        <f aca="true" t="shared" si="2" ref="O32:O38">SUM(F32:N32)</f>
        <v>0.0011574074074074073</v>
      </c>
      <c r="P32" s="51">
        <f t="shared" si="0"/>
        <v>0.0026273148148148145</v>
      </c>
      <c r="Q32" s="52">
        <f>RANK(P32,$P$8:P70,1)</f>
        <v>25</v>
      </c>
      <c r="R32" s="53">
        <f t="shared" si="1"/>
        <v>0.0030214120370370364</v>
      </c>
      <c r="S32" s="89"/>
    </row>
    <row r="33" spans="1:19" ht="12.75">
      <c r="A33" s="97">
        <v>26</v>
      </c>
      <c r="B33" s="20" t="s">
        <v>75</v>
      </c>
      <c r="C33" s="39">
        <v>1</v>
      </c>
      <c r="D33" s="39" t="s">
        <v>64</v>
      </c>
      <c r="E33" s="51">
        <v>0.002523148148148148</v>
      </c>
      <c r="F33" s="51"/>
      <c r="G33" s="51">
        <v>0.00023148148148148146</v>
      </c>
      <c r="H33" s="51"/>
      <c r="I33" s="51"/>
      <c r="J33" s="51"/>
      <c r="K33" s="51"/>
      <c r="L33" s="51"/>
      <c r="M33" s="51"/>
      <c r="N33" s="51"/>
      <c r="O33" s="51">
        <f t="shared" si="2"/>
        <v>0.00023148148148148146</v>
      </c>
      <c r="P33" s="51">
        <f t="shared" si="0"/>
        <v>0.0027546296296296294</v>
      </c>
      <c r="Q33" s="52">
        <f>RANK(P33,$P$8:P71,1)</f>
        <v>26</v>
      </c>
      <c r="R33" s="53">
        <f t="shared" si="1"/>
        <v>0.0027546296296296294</v>
      </c>
      <c r="S33" s="89"/>
    </row>
    <row r="34" spans="1:19" ht="12.75">
      <c r="A34" s="97">
        <v>27</v>
      </c>
      <c r="B34" s="24" t="s">
        <v>69</v>
      </c>
      <c r="C34" s="39" t="s">
        <v>15</v>
      </c>
      <c r="D34" s="39"/>
      <c r="E34" s="51">
        <v>0.0018750000000000001</v>
      </c>
      <c r="F34" s="51"/>
      <c r="G34" s="51">
        <v>0.00023148148148148146</v>
      </c>
      <c r="H34" s="51"/>
      <c r="I34" s="51"/>
      <c r="J34" s="51"/>
      <c r="K34" s="51"/>
      <c r="L34" s="51">
        <v>0.0006944444444444445</v>
      </c>
      <c r="M34" s="51"/>
      <c r="N34" s="51"/>
      <c r="O34" s="51">
        <f t="shared" si="2"/>
        <v>0.000925925925925926</v>
      </c>
      <c r="P34" s="51">
        <f t="shared" si="0"/>
        <v>0.0028009259259259263</v>
      </c>
      <c r="Q34" s="52">
        <f>RANK(P34,$P$8:P72,1)</f>
        <v>27</v>
      </c>
      <c r="R34" s="53">
        <f t="shared" si="1"/>
        <v>0.003221064814814815</v>
      </c>
      <c r="S34" s="89"/>
    </row>
    <row r="35" spans="1:19" ht="12.75">
      <c r="A35" s="97">
        <v>28</v>
      </c>
      <c r="B35" s="20" t="s">
        <v>68</v>
      </c>
      <c r="C35" s="39">
        <v>1</v>
      </c>
      <c r="D35" s="39" t="s">
        <v>65</v>
      </c>
      <c r="E35" s="51">
        <v>0.0027083333333333334</v>
      </c>
      <c r="F35" s="51"/>
      <c r="G35" s="51"/>
      <c r="H35" s="51"/>
      <c r="I35" s="51"/>
      <c r="J35" s="51"/>
      <c r="K35" s="51"/>
      <c r="L35" s="51"/>
      <c r="M35" s="51">
        <v>0.00023148148148148146</v>
      </c>
      <c r="N35" s="51"/>
      <c r="O35" s="51">
        <f t="shared" si="2"/>
        <v>0.00023148148148148146</v>
      </c>
      <c r="P35" s="51">
        <f t="shared" si="0"/>
        <v>0.002939814814814815</v>
      </c>
      <c r="Q35" s="52">
        <f>RANK(P35,$P$8:P73,1)</f>
        <v>28</v>
      </c>
      <c r="R35" s="53">
        <f t="shared" si="1"/>
        <v>0.002939814814814815</v>
      </c>
      <c r="S35" s="89"/>
    </row>
    <row r="36" spans="1:19" ht="12.75">
      <c r="A36" s="97">
        <v>29</v>
      </c>
      <c r="B36" s="20" t="s">
        <v>66</v>
      </c>
      <c r="C36" s="39">
        <v>3</v>
      </c>
      <c r="D36" s="39" t="s">
        <v>63</v>
      </c>
      <c r="E36" s="51">
        <v>0.0021412037037037038</v>
      </c>
      <c r="F36" s="51"/>
      <c r="G36" s="51">
        <v>0.00023148148148148146</v>
      </c>
      <c r="H36" s="51">
        <v>0.00023148148148148146</v>
      </c>
      <c r="I36" s="51"/>
      <c r="J36" s="51"/>
      <c r="K36" s="51">
        <v>0.00023148148148148146</v>
      </c>
      <c r="L36" s="51">
        <v>0.00023148148148148146</v>
      </c>
      <c r="M36" s="51"/>
      <c r="N36" s="51"/>
      <c r="O36" s="51">
        <f t="shared" si="2"/>
        <v>0.0009259259259259259</v>
      </c>
      <c r="P36" s="51">
        <f t="shared" si="0"/>
        <v>0.0030671296296296293</v>
      </c>
      <c r="Q36" s="52">
        <f>RANK(P36,$P$8:P74,1)</f>
        <v>29</v>
      </c>
      <c r="R36" s="53">
        <f t="shared" si="1"/>
        <v>0.0035271990740740732</v>
      </c>
      <c r="S36" s="89"/>
    </row>
    <row r="37" spans="1:19" ht="12.75">
      <c r="A37" s="97">
        <v>30</v>
      </c>
      <c r="B37" s="20" t="s">
        <v>78</v>
      </c>
      <c r="C37" s="39">
        <v>1</v>
      </c>
      <c r="D37" s="39" t="s">
        <v>50</v>
      </c>
      <c r="E37" s="51">
        <v>0.0022800925925925927</v>
      </c>
      <c r="F37" s="51"/>
      <c r="G37" s="51"/>
      <c r="H37" s="51"/>
      <c r="I37" s="51"/>
      <c r="J37" s="51"/>
      <c r="K37" s="51">
        <v>0.0006944444444444445</v>
      </c>
      <c r="L37" s="51">
        <v>0.00023148148148148146</v>
      </c>
      <c r="M37" s="51"/>
      <c r="N37" s="51"/>
      <c r="O37" s="51">
        <f t="shared" si="2"/>
        <v>0.000925925925925926</v>
      </c>
      <c r="P37" s="51">
        <f t="shared" si="0"/>
        <v>0.0032060185185185186</v>
      </c>
      <c r="Q37" s="52">
        <f>RANK(P37,$P$8:P75,1)</f>
        <v>30</v>
      </c>
      <c r="R37" s="53">
        <f t="shared" si="1"/>
        <v>0.0032060185185185186</v>
      </c>
      <c r="S37" s="89"/>
    </row>
    <row r="38" spans="1:19" ht="14.25" customHeight="1">
      <c r="A38" s="97">
        <v>31</v>
      </c>
      <c r="B38" s="20" t="s">
        <v>80</v>
      </c>
      <c r="C38" s="39">
        <v>1</v>
      </c>
      <c r="D38" s="39" t="s">
        <v>22</v>
      </c>
      <c r="E38" s="51">
        <v>0.002511574074074074</v>
      </c>
      <c r="F38" s="51"/>
      <c r="G38" s="51">
        <v>0.00023148148148148146</v>
      </c>
      <c r="H38" s="51"/>
      <c r="I38" s="51"/>
      <c r="J38" s="51"/>
      <c r="K38" s="51">
        <v>0.00023148148148148146</v>
      </c>
      <c r="L38" s="51">
        <v>0.0006944444444444445</v>
      </c>
      <c r="M38" s="51">
        <v>0.00023148148148148146</v>
      </c>
      <c r="N38" s="51"/>
      <c r="O38" s="51">
        <f t="shared" si="2"/>
        <v>0.0013888888888888887</v>
      </c>
      <c r="P38" s="51">
        <f t="shared" si="0"/>
        <v>0.0039004629629629628</v>
      </c>
      <c r="Q38" s="52">
        <f>RANK(P38,$P$8:P76,1)</f>
        <v>31</v>
      </c>
      <c r="R38" s="53">
        <f t="shared" si="1"/>
        <v>0.0039004629629629628</v>
      </c>
      <c r="S38" s="89"/>
    </row>
    <row r="39" spans="1:19" ht="12.75">
      <c r="A39" s="97">
        <v>32</v>
      </c>
      <c r="B39" s="20" t="s">
        <v>82</v>
      </c>
      <c r="C39" s="39">
        <v>1</v>
      </c>
      <c r="D39" s="39" t="s">
        <v>64</v>
      </c>
      <c r="E39" s="51">
        <v>0.0016203703703703703</v>
      </c>
      <c r="F39" s="51"/>
      <c r="G39" s="51">
        <v>0.00023148148148148146</v>
      </c>
      <c r="H39" s="51"/>
      <c r="I39" s="51"/>
      <c r="J39" s="51">
        <v>0.0006944444444444445</v>
      </c>
      <c r="K39" s="51">
        <v>0.0006944444444444445</v>
      </c>
      <c r="L39" s="51">
        <v>0.0006944444444444445</v>
      </c>
      <c r="M39" s="51"/>
      <c r="N39" s="51"/>
      <c r="O39" s="51"/>
      <c r="P39" s="51">
        <f t="shared" si="0"/>
        <v>0.003935185185185185</v>
      </c>
      <c r="Q39" s="52">
        <f>RANK(P39,$P$8:P77,1)</f>
        <v>32</v>
      </c>
      <c r="R39" s="53">
        <f t="shared" si="1"/>
        <v>0.003935185185185185</v>
      </c>
      <c r="S39" s="89"/>
    </row>
    <row r="40" spans="1:19" ht="12.75">
      <c r="A40" s="97">
        <v>33</v>
      </c>
      <c r="B40" s="20" t="s">
        <v>81</v>
      </c>
      <c r="C40" s="39">
        <v>1</v>
      </c>
      <c r="D40" s="39" t="s">
        <v>50</v>
      </c>
      <c r="E40" s="51">
        <v>0.002777777777777778</v>
      </c>
      <c r="F40" s="51"/>
      <c r="G40" s="51">
        <v>0.00023148148148148146</v>
      </c>
      <c r="H40" s="51"/>
      <c r="I40" s="51"/>
      <c r="J40" s="51"/>
      <c r="K40" s="51">
        <v>0.0006944444444444445</v>
      </c>
      <c r="L40" s="51">
        <v>0.0009259259259259259</v>
      </c>
      <c r="M40" s="51"/>
      <c r="N40" s="51"/>
      <c r="O40" s="51"/>
      <c r="P40" s="51">
        <f t="shared" si="0"/>
        <v>0.004629629629629629</v>
      </c>
      <c r="Q40" s="52">
        <f>RANK(P40,$P$8:P78,1)</f>
        <v>33</v>
      </c>
      <c r="R40" s="53">
        <f t="shared" si="1"/>
        <v>0.004629629629629629</v>
      </c>
      <c r="S40" s="89"/>
    </row>
    <row r="41" spans="1:19" ht="12.75">
      <c r="A41" s="97">
        <v>34</v>
      </c>
      <c r="B41" s="20" t="s">
        <v>79</v>
      </c>
      <c r="C41" s="39">
        <v>1</v>
      </c>
      <c r="D41" s="39" t="s">
        <v>50</v>
      </c>
      <c r="E41" s="51">
        <v>0.002777777777777778</v>
      </c>
      <c r="F41" s="55"/>
      <c r="G41" s="51">
        <v>0.00023148148148148146</v>
      </c>
      <c r="H41" s="51">
        <v>0.00023148148148148146</v>
      </c>
      <c r="I41" s="55"/>
      <c r="J41" s="55"/>
      <c r="K41" s="51">
        <v>0.0006944444444444445</v>
      </c>
      <c r="L41" s="51">
        <v>0.0009259259259259259</v>
      </c>
      <c r="M41" s="55"/>
      <c r="N41" s="55"/>
      <c r="O41" s="55">
        <f>SUM(F41:N41)</f>
        <v>0.0020833333333333333</v>
      </c>
      <c r="P41" s="51">
        <f t="shared" si="0"/>
        <v>0.00486111111111111</v>
      </c>
      <c r="Q41" s="52">
        <f>RANK(P41,$P$8:P79,1)</f>
        <v>34</v>
      </c>
      <c r="R41" s="53">
        <f t="shared" si="1"/>
        <v>0.00486111111111111</v>
      </c>
      <c r="S41" s="89"/>
    </row>
    <row r="42" spans="1:19" ht="12.75">
      <c r="A42" s="97">
        <v>35</v>
      </c>
      <c r="B42" s="20" t="s">
        <v>49</v>
      </c>
      <c r="C42" s="39">
        <v>3</v>
      </c>
      <c r="D42" s="39" t="s">
        <v>63</v>
      </c>
      <c r="E42" s="51">
        <v>0.0020486111111111113</v>
      </c>
      <c r="F42" s="51">
        <v>0.00023148148148148146</v>
      </c>
      <c r="G42" s="51"/>
      <c r="H42" s="51"/>
      <c r="I42" s="51"/>
      <c r="J42" s="51">
        <v>0.001736111111111111</v>
      </c>
      <c r="K42" s="51"/>
      <c r="L42" s="51">
        <v>0.0009259259259259259</v>
      </c>
      <c r="M42" s="93"/>
      <c r="N42" s="51"/>
      <c r="O42" s="51"/>
      <c r="P42" s="51">
        <f t="shared" si="0"/>
        <v>0.00494212962962963</v>
      </c>
      <c r="Q42" s="52">
        <f>RANK(P42,$P$8:P92,1)</f>
        <v>35</v>
      </c>
      <c r="R42" s="53">
        <f t="shared" si="1"/>
        <v>0.005683449074074073</v>
      </c>
      <c r="S42" s="89"/>
    </row>
    <row r="43" spans="1:19" ht="12.75">
      <c r="A43" s="97">
        <v>36</v>
      </c>
      <c r="B43" s="20" t="s">
        <v>74</v>
      </c>
      <c r="C43" s="23">
        <v>2</v>
      </c>
      <c r="D43" s="39" t="s">
        <v>63</v>
      </c>
      <c r="E43" s="51">
        <v>0.0027199074074074074</v>
      </c>
      <c r="F43" s="51">
        <v>0.0006944444444444445</v>
      </c>
      <c r="G43" s="51">
        <v>0.00023148148148148146</v>
      </c>
      <c r="H43" s="51">
        <v>0.00023148148148148146</v>
      </c>
      <c r="I43" s="51"/>
      <c r="J43" s="51"/>
      <c r="K43" s="51"/>
      <c r="L43" s="51">
        <v>0.001736111111111111</v>
      </c>
      <c r="M43" s="51"/>
      <c r="N43" s="51"/>
      <c r="O43" s="51">
        <f>SUM(F43:N43)</f>
        <v>0.0028935185185185184</v>
      </c>
      <c r="P43" s="51">
        <f t="shared" si="0"/>
        <v>0.005613425925925926</v>
      </c>
      <c r="Q43" s="52">
        <f>RANK(P43,$P$8:P81,1)</f>
        <v>36</v>
      </c>
      <c r="R43" s="53">
        <f t="shared" si="1"/>
        <v>0.0061747685185185195</v>
      </c>
      <c r="S43" s="89"/>
    </row>
    <row r="44" spans="1:19" ht="12.75">
      <c r="A44" s="97">
        <v>37</v>
      </c>
      <c r="B44" s="20" t="s">
        <v>53</v>
      </c>
      <c r="C44" s="39">
        <v>3</v>
      </c>
      <c r="D44" s="39" t="s">
        <v>64</v>
      </c>
      <c r="E44" s="51">
        <v>0.0017013888888888892</v>
      </c>
      <c r="F44" s="51">
        <v>0.0006944444444444445</v>
      </c>
      <c r="G44" s="51"/>
      <c r="H44" s="51">
        <v>0.00023148148148148146</v>
      </c>
      <c r="I44" s="51"/>
      <c r="J44" s="51"/>
      <c r="K44" s="51">
        <v>0.001736111111111111</v>
      </c>
      <c r="L44" s="51">
        <v>0.0004629629629629629</v>
      </c>
      <c r="M44" s="51">
        <v>0.001736111111111111</v>
      </c>
      <c r="N44" s="51"/>
      <c r="O44" s="51">
        <f>SUM(F44:N44)</f>
        <v>0.004861111111111111</v>
      </c>
      <c r="P44" s="51">
        <f t="shared" si="0"/>
        <v>0.0065625</v>
      </c>
      <c r="Q44" s="52">
        <f>RANK(P44,$P$8:P84,1)</f>
        <v>37</v>
      </c>
      <c r="R44" s="53">
        <f t="shared" si="1"/>
        <v>0.007546874999999999</v>
      </c>
      <c r="S44" s="89"/>
    </row>
    <row r="45" spans="1:19" ht="15" customHeight="1">
      <c r="A45" s="97">
        <v>38</v>
      </c>
      <c r="B45" s="20" t="s">
        <v>62</v>
      </c>
      <c r="C45" s="39">
        <v>3</v>
      </c>
      <c r="D45" s="39"/>
      <c r="E45" s="51">
        <v>0.0015624999999999999</v>
      </c>
      <c r="F45" s="51">
        <v>0.00023148148148148146</v>
      </c>
      <c r="G45" s="51">
        <v>0.00023148148148148146</v>
      </c>
      <c r="H45" s="51"/>
      <c r="I45" s="51"/>
      <c r="J45" s="51"/>
      <c r="K45" s="51">
        <v>0.001736111111111111</v>
      </c>
      <c r="L45" s="51">
        <v>0.001388888888888889</v>
      </c>
      <c r="M45" s="51">
        <v>0.001736111111111111</v>
      </c>
      <c r="N45" s="51"/>
      <c r="O45" s="51">
        <f>SUM(F45:N45)</f>
        <v>0.005324074074074074</v>
      </c>
      <c r="P45" s="51">
        <f t="shared" si="0"/>
        <v>0.006886574074074074</v>
      </c>
      <c r="Q45" s="52">
        <f>RANK(P45,$P$8:P83,1)</f>
        <v>38</v>
      </c>
      <c r="R45" s="53">
        <f t="shared" si="1"/>
        <v>0.007919560185185184</v>
      </c>
      <c r="S45" s="89"/>
    </row>
    <row r="46" spans="1:19" ht="13.5" thickBot="1">
      <c r="A46" s="98">
        <v>39</v>
      </c>
      <c r="B46" s="28" t="s">
        <v>84</v>
      </c>
      <c r="C46" s="40">
        <v>1</v>
      </c>
      <c r="D46" s="40" t="s">
        <v>63</v>
      </c>
      <c r="E46" s="50">
        <v>0.002777777777777778</v>
      </c>
      <c r="F46" s="50"/>
      <c r="G46" s="50"/>
      <c r="H46" s="50"/>
      <c r="I46" s="50"/>
      <c r="J46" s="50">
        <v>0.001736111111111111</v>
      </c>
      <c r="K46" s="50">
        <v>0.001736111111111111</v>
      </c>
      <c r="L46" s="50">
        <v>0.001736111111111111</v>
      </c>
      <c r="M46" s="50"/>
      <c r="N46" s="50"/>
      <c r="O46" s="50"/>
      <c r="P46" s="50">
        <f t="shared" si="0"/>
        <v>0.00798611111111111</v>
      </c>
      <c r="Q46" s="80">
        <f>RANK(P46,$P$8:P84,1)</f>
        <v>39</v>
      </c>
      <c r="R46" s="99">
        <f t="shared" si="1"/>
        <v>0.00798611111111111</v>
      </c>
      <c r="S46" s="90"/>
    </row>
    <row r="48" spans="2:3" ht="12.75" customHeight="1">
      <c r="B48" t="s">
        <v>37</v>
      </c>
      <c r="C48" s="92" t="s">
        <v>58</v>
      </c>
    </row>
    <row r="49" spans="2:3" ht="12.75" customHeight="1">
      <c r="B49" t="s">
        <v>35</v>
      </c>
      <c r="C49" s="91"/>
    </row>
    <row r="50" spans="2:3" ht="12.75" customHeight="1">
      <c r="B50" t="s">
        <v>36</v>
      </c>
      <c r="C50" s="91"/>
    </row>
    <row r="51" ht="12.75" customHeight="1">
      <c r="C51" s="91"/>
    </row>
  </sheetData>
  <sheetProtection/>
  <autoFilter ref="A7:S46">
    <sortState ref="A8:S51">
      <sortCondition sortBy="value" ref="Q8:Q51"/>
    </sortState>
  </autoFilter>
  <mergeCells count="3">
    <mergeCell ref="A2:S2"/>
    <mergeCell ref="A5:S5"/>
    <mergeCell ref="A3:S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2" sqref="A2:Q2"/>
    </sheetView>
  </sheetViews>
  <sheetFormatPr defaultColWidth="9.00390625" defaultRowHeight="12.75"/>
  <cols>
    <col min="1" max="1" width="4.25390625" style="0" customWidth="1"/>
    <col min="2" max="2" width="21.375" style="0" customWidth="1"/>
    <col min="3" max="3" width="3.125" style="0" customWidth="1"/>
    <col min="4" max="4" width="6.75390625" style="0" customWidth="1"/>
    <col min="5" max="5" width="8.625" style="1" customWidth="1"/>
    <col min="6" max="11" width="5.375" style="1" customWidth="1"/>
    <col min="12" max="12" width="7.25390625" style="1" customWidth="1"/>
    <col min="13" max="13" width="7.375" style="1" customWidth="1"/>
    <col min="14" max="14" width="8.75390625" style="0" customWidth="1"/>
    <col min="16" max="16" width="7.125" style="5" bestFit="1" customWidth="1"/>
  </cols>
  <sheetData>
    <row r="1" ht="12.75">
      <c r="O1" s="3"/>
    </row>
    <row r="2" spans="1:17" ht="15.75">
      <c r="A2" s="103" t="s">
        <v>60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:17" ht="15.75">
      <c r="A3" s="103" t="s">
        <v>30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</row>
    <row r="4" spans="1:17" ht="12.7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ht="15">
      <c r="A5" s="104" t="s">
        <v>31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</row>
    <row r="6" spans="1:17" ht="17.25" customHeight="1" thickBot="1">
      <c r="A6" t="s">
        <v>61</v>
      </c>
      <c r="Q6" s="4" t="s">
        <v>86</v>
      </c>
    </row>
    <row r="7" spans="1:17" ht="76.5" customHeight="1" thickBot="1">
      <c r="A7" s="13" t="s">
        <v>12</v>
      </c>
      <c r="B7" s="14" t="s">
        <v>21</v>
      </c>
      <c r="C7" s="15" t="s">
        <v>0</v>
      </c>
      <c r="D7" s="15" t="s">
        <v>1</v>
      </c>
      <c r="E7" s="16" t="s">
        <v>3</v>
      </c>
      <c r="F7" s="16" t="s">
        <v>4</v>
      </c>
      <c r="G7" s="16" t="s">
        <v>5</v>
      </c>
      <c r="H7" s="16" t="s">
        <v>6</v>
      </c>
      <c r="I7" s="16" t="s">
        <v>7</v>
      </c>
      <c r="J7" s="16" t="s">
        <v>8</v>
      </c>
      <c r="K7" s="16" t="s">
        <v>9</v>
      </c>
      <c r="L7" s="16" t="s">
        <v>10</v>
      </c>
      <c r="M7" s="16" t="s">
        <v>11</v>
      </c>
      <c r="N7" s="14" t="s">
        <v>13</v>
      </c>
      <c r="O7" s="14" t="s">
        <v>14</v>
      </c>
      <c r="P7" s="84" t="s">
        <v>18</v>
      </c>
      <c r="Q7" s="85" t="s">
        <v>19</v>
      </c>
    </row>
    <row r="8" spans="1:17" ht="12.75">
      <c r="A8" s="6">
        <v>1</v>
      </c>
      <c r="B8" s="27" t="s">
        <v>17</v>
      </c>
      <c r="C8" s="69" t="s">
        <v>51</v>
      </c>
      <c r="D8" s="69" t="s">
        <v>50</v>
      </c>
      <c r="E8" s="70">
        <v>0.0008333333333333334</v>
      </c>
      <c r="F8" s="70"/>
      <c r="G8" s="70"/>
      <c r="H8" s="70"/>
      <c r="I8" s="70"/>
      <c r="J8" s="70"/>
      <c r="K8" s="70"/>
      <c r="L8" s="70"/>
      <c r="M8" s="70"/>
      <c r="N8" s="70">
        <v>0.0008333333333333334</v>
      </c>
      <c r="O8" s="70">
        <v>0.0009583333333333333</v>
      </c>
      <c r="P8" s="71">
        <v>0.0071874999999999994</v>
      </c>
      <c r="Q8" s="105">
        <v>1</v>
      </c>
    </row>
    <row r="9" spans="1:17" ht="12.75">
      <c r="A9" s="7">
        <v>2</v>
      </c>
      <c r="B9" s="20" t="s">
        <v>45</v>
      </c>
      <c r="C9" s="39">
        <v>3</v>
      </c>
      <c r="D9" s="39" t="s">
        <v>50</v>
      </c>
      <c r="E9" s="51">
        <v>0.0009259259259259259</v>
      </c>
      <c r="F9" s="51"/>
      <c r="G9" s="51"/>
      <c r="H9" s="51"/>
      <c r="I9" s="51"/>
      <c r="J9" s="51"/>
      <c r="K9" s="51"/>
      <c r="L9" s="51"/>
      <c r="M9" s="51"/>
      <c r="N9" s="51">
        <v>0.0009259259259259259</v>
      </c>
      <c r="O9" s="53">
        <v>0.0010648148148148147</v>
      </c>
      <c r="P9" s="62">
        <v>0.0071874999999999994</v>
      </c>
      <c r="Q9" s="106"/>
    </row>
    <row r="10" spans="1:17" ht="12.75">
      <c r="A10" s="7">
        <v>3</v>
      </c>
      <c r="B10" s="21" t="s">
        <v>43</v>
      </c>
      <c r="C10" s="39" t="s">
        <v>51</v>
      </c>
      <c r="D10" s="57" t="s">
        <v>50</v>
      </c>
      <c r="E10" s="51">
        <v>0.0010069444444444444</v>
      </c>
      <c r="F10" s="55"/>
      <c r="G10" s="55"/>
      <c r="H10" s="55"/>
      <c r="I10" s="55"/>
      <c r="J10" s="55"/>
      <c r="K10" s="55"/>
      <c r="L10" s="55"/>
      <c r="M10" s="55"/>
      <c r="N10" s="51">
        <v>0.0010069444444444444</v>
      </c>
      <c r="O10" s="53">
        <v>0.001157986111111111</v>
      </c>
      <c r="P10" s="63">
        <v>0.0071874999999999994</v>
      </c>
      <c r="Q10" s="106"/>
    </row>
    <row r="11" spans="1:17" ht="12.75">
      <c r="A11" s="7">
        <v>4</v>
      </c>
      <c r="B11" s="20" t="s">
        <v>70</v>
      </c>
      <c r="C11" s="39">
        <v>3</v>
      </c>
      <c r="D11" s="39" t="s">
        <v>50</v>
      </c>
      <c r="E11" s="51">
        <v>0.001412037037037037</v>
      </c>
      <c r="F11" s="51"/>
      <c r="G11" s="51"/>
      <c r="H11" s="51"/>
      <c r="I11" s="51"/>
      <c r="J11" s="51"/>
      <c r="K11" s="51"/>
      <c r="L11" s="51"/>
      <c r="M11" s="51"/>
      <c r="N11" s="51">
        <v>0.001412037037037037</v>
      </c>
      <c r="O11" s="53">
        <v>0.0016238425925925923</v>
      </c>
      <c r="P11" s="64">
        <v>0.0071874999999999994</v>
      </c>
      <c r="Q11" s="106"/>
    </row>
    <row r="12" spans="1:17" ht="13.5" thickBot="1">
      <c r="A12" s="86">
        <v>5</v>
      </c>
      <c r="B12" s="21" t="s">
        <v>46</v>
      </c>
      <c r="C12" s="39">
        <v>3</v>
      </c>
      <c r="D12" s="39" t="s">
        <v>50</v>
      </c>
      <c r="E12" s="51">
        <v>0.0009143518518518518</v>
      </c>
      <c r="F12" s="55"/>
      <c r="G12" s="51">
        <v>0.00023148148148148146</v>
      </c>
      <c r="H12" s="93"/>
      <c r="I12" s="55"/>
      <c r="J12" s="55"/>
      <c r="K12" s="51">
        <v>0.00023148148148148146</v>
      </c>
      <c r="L12" s="51">
        <v>0.0006944444444444445</v>
      </c>
      <c r="M12" s="55"/>
      <c r="N12" s="51">
        <v>0.0020717592592592593</v>
      </c>
      <c r="O12" s="53">
        <v>0.002382523148148148</v>
      </c>
      <c r="P12" s="67">
        <v>0.0071874999999999994</v>
      </c>
      <c r="Q12" s="107"/>
    </row>
    <row r="13" spans="1:17" ht="12.75">
      <c r="A13" s="6">
        <v>6</v>
      </c>
      <c r="B13" s="27" t="s">
        <v>40</v>
      </c>
      <c r="C13" s="69">
        <v>2</v>
      </c>
      <c r="D13" s="69" t="s">
        <v>63</v>
      </c>
      <c r="E13" s="70">
        <v>0.0012384259259259258</v>
      </c>
      <c r="F13" s="100"/>
      <c r="G13" s="70">
        <v>0.00023148148148148146</v>
      </c>
      <c r="H13" s="70"/>
      <c r="I13" s="70"/>
      <c r="J13" s="70"/>
      <c r="K13" s="70"/>
      <c r="L13" s="70"/>
      <c r="M13" s="70"/>
      <c r="N13" s="70">
        <v>0.0014699074074074072</v>
      </c>
      <c r="O13" s="70">
        <v>0.0016168981481481481</v>
      </c>
      <c r="P13" s="71">
        <v>0.011141782407407406</v>
      </c>
      <c r="Q13" s="105">
        <v>2</v>
      </c>
    </row>
    <row r="14" spans="1:17" ht="12.75">
      <c r="A14" s="7">
        <v>7</v>
      </c>
      <c r="B14" s="20" t="s">
        <v>42</v>
      </c>
      <c r="C14" s="39" t="s">
        <v>51</v>
      </c>
      <c r="D14" s="39" t="s">
        <v>63</v>
      </c>
      <c r="E14" s="51">
        <v>0.00125</v>
      </c>
      <c r="F14" s="51"/>
      <c r="G14" s="51"/>
      <c r="H14" s="51"/>
      <c r="I14" s="51"/>
      <c r="J14" s="51"/>
      <c r="K14" s="51">
        <v>0.00023148148148148146</v>
      </c>
      <c r="L14" s="51"/>
      <c r="M14" s="51"/>
      <c r="N14" s="51">
        <v>0.0014814814814814814</v>
      </c>
      <c r="O14" s="51">
        <v>0.0017037037037037036</v>
      </c>
      <c r="P14" s="62">
        <v>0.011141782407407406</v>
      </c>
      <c r="Q14" s="106"/>
    </row>
    <row r="15" spans="1:17" ht="12.75">
      <c r="A15" s="7">
        <v>8</v>
      </c>
      <c r="B15" s="20" t="s">
        <v>77</v>
      </c>
      <c r="C15" s="39">
        <v>1</v>
      </c>
      <c r="D15" s="39" t="s">
        <v>63</v>
      </c>
      <c r="E15" s="51">
        <v>0.001400462962962963</v>
      </c>
      <c r="F15" s="51"/>
      <c r="G15" s="51">
        <v>0.00023148148148148146</v>
      </c>
      <c r="H15" s="51">
        <v>0.00023148148148148146</v>
      </c>
      <c r="I15" s="51"/>
      <c r="J15" s="51"/>
      <c r="K15" s="51"/>
      <c r="L15" s="51"/>
      <c r="M15" s="51"/>
      <c r="N15" s="51">
        <v>0.0018634259259259257</v>
      </c>
      <c r="O15" s="51">
        <v>0.0018634259259259257</v>
      </c>
      <c r="P15" s="63">
        <v>0.011141782407407406</v>
      </c>
      <c r="Q15" s="106"/>
    </row>
    <row r="16" spans="1:17" ht="12.75">
      <c r="A16" s="7">
        <v>9</v>
      </c>
      <c r="B16" s="20" t="s">
        <v>83</v>
      </c>
      <c r="C16" s="39">
        <v>1</v>
      </c>
      <c r="D16" s="39" t="s">
        <v>63</v>
      </c>
      <c r="E16" s="51">
        <v>0.001967592592592593</v>
      </c>
      <c r="F16" s="51"/>
      <c r="G16" s="51">
        <v>0.00023148148148148146</v>
      </c>
      <c r="H16" s="51">
        <v>0.00023148148148148146</v>
      </c>
      <c r="I16" s="51"/>
      <c r="J16" s="51"/>
      <c r="K16" s="51"/>
      <c r="L16" s="51"/>
      <c r="M16" s="51"/>
      <c r="N16" s="51">
        <v>0.0024305555555555556</v>
      </c>
      <c r="O16" s="51">
        <v>0.0024305555555555556</v>
      </c>
      <c r="P16" s="64">
        <v>0.011141782407407406</v>
      </c>
      <c r="Q16" s="106"/>
    </row>
    <row r="17" spans="1:17" ht="13.5" thickBot="1">
      <c r="A17" s="8">
        <v>10</v>
      </c>
      <c r="B17" s="28" t="s">
        <v>66</v>
      </c>
      <c r="C17" s="40">
        <v>3</v>
      </c>
      <c r="D17" s="40" t="s">
        <v>63</v>
      </c>
      <c r="E17" s="50">
        <v>0.0021412037037037038</v>
      </c>
      <c r="F17" s="50"/>
      <c r="G17" s="50">
        <v>0.00023148148148148146</v>
      </c>
      <c r="H17" s="50">
        <v>0.00023148148148148146</v>
      </c>
      <c r="I17" s="50"/>
      <c r="J17" s="50"/>
      <c r="K17" s="50">
        <v>0.00023148148148148146</v>
      </c>
      <c r="L17" s="50">
        <v>0.00023148148148148146</v>
      </c>
      <c r="M17" s="50"/>
      <c r="N17" s="50">
        <v>0.0030671296296296293</v>
      </c>
      <c r="O17" s="50">
        <v>0.0035271990740740732</v>
      </c>
      <c r="P17" s="65">
        <v>0.011141782407407406</v>
      </c>
      <c r="Q17" s="107"/>
    </row>
    <row r="18" spans="1:17" ht="12.75">
      <c r="A18" s="17">
        <v>11</v>
      </c>
      <c r="B18" s="31" t="s">
        <v>23</v>
      </c>
      <c r="C18" s="54">
        <v>3</v>
      </c>
      <c r="D18" s="54" t="s">
        <v>22</v>
      </c>
      <c r="E18" s="53">
        <v>0.0010879629629629629</v>
      </c>
      <c r="F18" s="53"/>
      <c r="G18" s="53"/>
      <c r="H18" s="53"/>
      <c r="I18" s="53"/>
      <c r="J18" s="53"/>
      <c r="K18" s="53"/>
      <c r="L18" s="53"/>
      <c r="M18" s="53"/>
      <c r="N18" s="53">
        <v>0.0010879629629629629</v>
      </c>
      <c r="O18" s="53">
        <v>0.0012511574074074072</v>
      </c>
      <c r="P18" s="68">
        <v>0.012114583333333333</v>
      </c>
      <c r="Q18" s="105">
        <v>3</v>
      </c>
    </row>
    <row r="19" spans="1:17" ht="12.75">
      <c r="A19" s="7">
        <v>12</v>
      </c>
      <c r="B19" s="20" t="s">
        <v>41</v>
      </c>
      <c r="C19" s="39" t="s">
        <v>15</v>
      </c>
      <c r="D19" s="39" t="s">
        <v>22</v>
      </c>
      <c r="E19" s="51">
        <v>0.0013541666666666667</v>
      </c>
      <c r="F19" s="51"/>
      <c r="G19" s="51"/>
      <c r="H19" s="51"/>
      <c r="I19" s="51"/>
      <c r="J19" s="51"/>
      <c r="K19" s="51"/>
      <c r="L19" s="51">
        <v>0.00023148148148148146</v>
      </c>
      <c r="M19" s="51">
        <v>0.00023148148148148146</v>
      </c>
      <c r="N19" s="51">
        <v>0.0018171296296296295</v>
      </c>
      <c r="O19" s="53">
        <v>0.0020896990740740737</v>
      </c>
      <c r="P19" s="62">
        <v>0.012114583333333333</v>
      </c>
      <c r="Q19" s="106"/>
    </row>
    <row r="20" spans="1:17" ht="12.75">
      <c r="A20" s="7">
        <v>13</v>
      </c>
      <c r="B20" s="20" t="s">
        <v>72</v>
      </c>
      <c r="C20" s="39">
        <v>1</v>
      </c>
      <c r="D20" s="39" t="s">
        <v>22</v>
      </c>
      <c r="E20" s="51">
        <v>0.0016203703703703703</v>
      </c>
      <c r="F20" s="51"/>
      <c r="G20" s="93"/>
      <c r="H20" s="51">
        <v>0.00023148148148148146</v>
      </c>
      <c r="I20" s="51"/>
      <c r="J20" s="51"/>
      <c r="K20" s="51"/>
      <c r="L20" s="51"/>
      <c r="M20" s="51"/>
      <c r="N20" s="51">
        <v>0.0018518518518518517</v>
      </c>
      <c r="O20" s="53">
        <v>0.0018518518518518517</v>
      </c>
      <c r="P20" s="63">
        <v>0.012114583333333333</v>
      </c>
      <c r="Q20" s="106"/>
    </row>
    <row r="21" spans="1:17" ht="12.75">
      <c r="A21" s="7">
        <v>14</v>
      </c>
      <c r="B21" s="20" t="s">
        <v>33</v>
      </c>
      <c r="C21" s="39">
        <v>3</v>
      </c>
      <c r="D21" s="39" t="s">
        <v>22</v>
      </c>
      <c r="E21" s="51">
        <v>0.0014699074074074074</v>
      </c>
      <c r="F21" s="51">
        <v>0.00023148148148148146</v>
      </c>
      <c r="G21" s="51">
        <v>0.00023148148148148146</v>
      </c>
      <c r="H21" s="51">
        <v>0.00023148148148148146</v>
      </c>
      <c r="I21" s="51"/>
      <c r="J21" s="51"/>
      <c r="K21" s="51"/>
      <c r="L21" s="51">
        <v>0.00023148148148148146</v>
      </c>
      <c r="M21" s="51">
        <v>0.00023148148148148146</v>
      </c>
      <c r="N21" s="51">
        <v>0.0026273148148148145</v>
      </c>
      <c r="O21" s="53">
        <v>0.0030214120370370364</v>
      </c>
      <c r="P21" s="64">
        <v>0.012114583333333333</v>
      </c>
      <c r="Q21" s="106"/>
    </row>
    <row r="22" spans="1:17" ht="13.5" thickBot="1">
      <c r="A22" s="86">
        <v>15</v>
      </c>
      <c r="B22" s="20" t="s">
        <v>80</v>
      </c>
      <c r="C22" s="39">
        <v>1</v>
      </c>
      <c r="D22" s="39" t="s">
        <v>22</v>
      </c>
      <c r="E22" s="51">
        <v>0.002511574074074074</v>
      </c>
      <c r="F22" s="51"/>
      <c r="G22" s="51">
        <v>0.00023148148148148146</v>
      </c>
      <c r="H22" s="51"/>
      <c r="I22" s="51"/>
      <c r="J22" s="51"/>
      <c r="K22" s="51">
        <v>0.00023148148148148146</v>
      </c>
      <c r="L22" s="51">
        <v>0.0006944444444444445</v>
      </c>
      <c r="M22" s="51">
        <v>0.00023148148148148146</v>
      </c>
      <c r="N22" s="51">
        <v>0.0039004629629629628</v>
      </c>
      <c r="O22" s="53">
        <v>0.0039004629629629628</v>
      </c>
      <c r="P22" s="67">
        <v>0.012114583333333333</v>
      </c>
      <c r="Q22" s="107"/>
    </row>
    <row r="23" spans="1:17" ht="12.75">
      <c r="A23" s="6">
        <v>16</v>
      </c>
      <c r="B23" s="27" t="s">
        <v>52</v>
      </c>
      <c r="C23" s="69" t="s">
        <v>15</v>
      </c>
      <c r="D23" s="69" t="s">
        <v>64</v>
      </c>
      <c r="E23" s="70">
        <v>0.0011921296296296296</v>
      </c>
      <c r="F23" s="70"/>
      <c r="G23" s="70"/>
      <c r="H23" s="70"/>
      <c r="I23" s="70"/>
      <c r="J23" s="70"/>
      <c r="K23" s="70"/>
      <c r="L23" s="70"/>
      <c r="M23" s="70"/>
      <c r="N23" s="70">
        <v>0.0011921296296296296</v>
      </c>
      <c r="O23" s="70">
        <v>0.001370949074074074</v>
      </c>
      <c r="P23" s="71">
        <v>0.013292245370370371</v>
      </c>
      <c r="Q23" s="105">
        <v>4</v>
      </c>
    </row>
    <row r="24" spans="1:17" ht="12.75">
      <c r="A24" s="7">
        <v>17</v>
      </c>
      <c r="B24" s="20" t="s">
        <v>76</v>
      </c>
      <c r="C24" s="39">
        <v>1</v>
      </c>
      <c r="D24" s="39" t="s">
        <v>64</v>
      </c>
      <c r="E24" s="51">
        <v>0.002199074074074074</v>
      </c>
      <c r="F24" s="51"/>
      <c r="G24" s="51"/>
      <c r="H24" s="51">
        <v>0.00023148148148148146</v>
      </c>
      <c r="I24" s="51"/>
      <c r="J24" s="51"/>
      <c r="K24" s="51"/>
      <c r="L24" s="51"/>
      <c r="M24" s="51"/>
      <c r="N24" s="51">
        <v>0.0024305555555555556</v>
      </c>
      <c r="O24" s="51">
        <v>0.0024305555555555556</v>
      </c>
      <c r="P24" s="62">
        <v>0.013292245370370371</v>
      </c>
      <c r="Q24" s="106"/>
    </row>
    <row r="25" spans="1:17" ht="12.75">
      <c r="A25" s="7">
        <v>18</v>
      </c>
      <c r="B25" s="20" t="s">
        <v>47</v>
      </c>
      <c r="C25" s="39">
        <v>2</v>
      </c>
      <c r="D25" s="39" t="s">
        <v>64</v>
      </c>
      <c r="E25" s="51">
        <v>0.0020833333333333333</v>
      </c>
      <c r="F25" s="51"/>
      <c r="G25" s="51">
        <v>0.00023148148148148146</v>
      </c>
      <c r="H25" s="51">
        <v>0.00023148148148148146</v>
      </c>
      <c r="I25" s="51"/>
      <c r="J25" s="51"/>
      <c r="K25" s="51"/>
      <c r="L25" s="51"/>
      <c r="M25" s="51"/>
      <c r="N25" s="51">
        <v>0.002546296296296296</v>
      </c>
      <c r="O25" s="51">
        <v>0.002800925925925926</v>
      </c>
      <c r="P25" s="63">
        <v>0.013292245370370371</v>
      </c>
      <c r="Q25" s="106"/>
    </row>
    <row r="26" spans="1:17" ht="12.75">
      <c r="A26" s="7">
        <v>19</v>
      </c>
      <c r="B26" s="20" t="s">
        <v>75</v>
      </c>
      <c r="C26" s="39">
        <v>1</v>
      </c>
      <c r="D26" s="39" t="s">
        <v>64</v>
      </c>
      <c r="E26" s="51">
        <v>0.002523148148148148</v>
      </c>
      <c r="F26" s="51"/>
      <c r="G26" s="51">
        <v>0.00023148148148148146</v>
      </c>
      <c r="H26" s="51"/>
      <c r="I26" s="51"/>
      <c r="J26" s="51"/>
      <c r="K26" s="51"/>
      <c r="L26" s="51"/>
      <c r="M26" s="51"/>
      <c r="N26" s="51">
        <v>0.0027546296296296294</v>
      </c>
      <c r="O26" s="51">
        <v>0.0027546296296296294</v>
      </c>
      <c r="P26" s="64">
        <v>0.013292245370370371</v>
      </c>
      <c r="Q26" s="106"/>
    </row>
    <row r="27" spans="1:17" ht="13.5" thickBot="1">
      <c r="A27" s="86">
        <v>20</v>
      </c>
      <c r="B27" s="26" t="s">
        <v>82</v>
      </c>
      <c r="C27" s="41">
        <v>1</v>
      </c>
      <c r="D27" s="41" t="s">
        <v>64</v>
      </c>
      <c r="E27" s="66">
        <v>0.0016203703703703703</v>
      </c>
      <c r="F27" s="66"/>
      <c r="G27" s="66">
        <v>0.00023148148148148146</v>
      </c>
      <c r="H27" s="66"/>
      <c r="I27" s="66"/>
      <c r="J27" s="66">
        <v>0.0006944444444444445</v>
      </c>
      <c r="K27" s="66">
        <v>0.0006944444444444445</v>
      </c>
      <c r="L27" s="66">
        <v>0.0006944444444444445</v>
      </c>
      <c r="M27" s="66"/>
      <c r="N27" s="66">
        <v>0.003935185185185185</v>
      </c>
      <c r="O27" s="66">
        <v>0.003935185185185185</v>
      </c>
      <c r="P27" s="67">
        <v>0.013292245370370371</v>
      </c>
      <c r="Q27" s="106"/>
    </row>
    <row r="28" spans="1:17" ht="12.75">
      <c r="A28" s="6">
        <v>21</v>
      </c>
      <c r="B28" s="27" t="s">
        <v>67</v>
      </c>
      <c r="C28" s="69">
        <v>1</v>
      </c>
      <c r="D28" s="69" t="s">
        <v>65</v>
      </c>
      <c r="E28" s="70">
        <v>0.0010300925925925926</v>
      </c>
      <c r="F28" s="70"/>
      <c r="G28" s="70"/>
      <c r="H28" s="70"/>
      <c r="I28" s="70"/>
      <c r="J28" s="70"/>
      <c r="K28" s="70"/>
      <c r="L28" s="70"/>
      <c r="M28" s="70"/>
      <c r="N28" s="70">
        <v>0.0010300925925925926</v>
      </c>
      <c r="O28" s="70">
        <v>0.0010300925925925926</v>
      </c>
      <c r="P28" s="71">
        <v>0.02456828703703704</v>
      </c>
      <c r="Q28" s="105">
        <v>5</v>
      </c>
    </row>
    <row r="29" spans="1:17" ht="12.75">
      <c r="A29" s="7">
        <v>22</v>
      </c>
      <c r="B29" s="20" t="s">
        <v>73</v>
      </c>
      <c r="C29" s="39">
        <v>1</v>
      </c>
      <c r="D29" s="39" t="s">
        <v>65</v>
      </c>
      <c r="E29" s="51">
        <v>0.0022106481481481478</v>
      </c>
      <c r="F29" s="51"/>
      <c r="G29" s="51"/>
      <c r="H29" s="51">
        <v>0.00023148148148148146</v>
      </c>
      <c r="I29" s="51"/>
      <c r="J29" s="51"/>
      <c r="K29" s="51"/>
      <c r="L29" s="51"/>
      <c r="M29" s="51"/>
      <c r="N29" s="51">
        <v>0.002442129629629629</v>
      </c>
      <c r="O29" s="51">
        <v>0.002442129629629629</v>
      </c>
      <c r="P29" s="63"/>
      <c r="Q29" s="106"/>
    </row>
    <row r="30" spans="1:17" ht="12.75">
      <c r="A30" s="7">
        <v>23</v>
      </c>
      <c r="B30" s="20" t="s">
        <v>48</v>
      </c>
      <c r="C30" s="39">
        <v>2</v>
      </c>
      <c r="D30" s="39" t="s">
        <v>65</v>
      </c>
      <c r="E30" s="51">
        <v>0.0013541666666666667</v>
      </c>
      <c r="F30" s="51"/>
      <c r="G30" s="51"/>
      <c r="H30" s="51"/>
      <c r="I30" s="51"/>
      <c r="J30" s="51"/>
      <c r="K30" s="51"/>
      <c r="L30" s="51"/>
      <c r="M30" s="51"/>
      <c r="N30" s="51">
        <v>0.0013541666666666667</v>
      </c>
      <c r="O30" s="51">
        <v>0.0014895833333333334</v>
      </c>
      <c r="P30" s="63">
        <v>0.02456828703703704</v>
      </c>
      <c r="Q30" s="106"/>
    </row>
    <row r="31" spans="1:17" ht="12.75">
      <c r="A31" s="7">
        <v>24</v>
      </c>
      <c r="B31" s="20" t="s">
        <v>68</v>
      </c>
      <c r="C31" s="39">
        <v>1</v>
      </c>
      <c r="D31" s="39" t="s">
        <v>65</v>
      </c>
      <c r="E31" s="51">
        <v>0.0027083333333333334</v>
      </c>
      <c r="F31" s="51"/>
      <c r="G31" s="51"/>
      <c r="H31" s="51"/>
      <c r="I31" s="51"/>
      <c r="J31" s="51"/>
      <c r="K31" s="51"/>
      <c r="L31" s="51"/>
      <c r="M31" s="51">
        <v>0.00023148148148148146</v>
      </c>
      <c r="N31" s="51">
        <v>0.002939814814814815</v>
      </c>
      <c r="O31" s="51">
        <v>0.002939814814814815</v>
      </c>
      <c r="P31" s="64"/>
      <c r="Q31" s="106"/>
    </row>
    <row r="32" spans="1:17" ht="13.5" thickBot="1">
      <c r="A32" s="8">
        <v>25</v>
      </c>
      <c r="B32" s="28" t="s">
        <v>26</v>
      </c>
      <c r="C32" s="40">
        <v>1</v>
      </c>
      <c r="D32" s="40" t="s">
        <v>65</v>
      </c>
      <c r="E32" s="101">
        <v>0.002777777777777778</v>
      </c>
      <c r="F32" s="101">
        <v>0.001736111111111111</v>
      </c>
      <c r="G32" s="101">
        <v>0.001736111111111111</v>
      </c>
      <c r="H32" s="101">
        <v>0.001736111111111111</v>
      </c>
      <c r="I32" s="101">
        <v>0.001736111111111111</v>
      </c>
      <c r="J32" s="101">
        <v>0.001736111111111111</v>
      </c>
      <c r="K32" s="101">
        <v>0.001736111111111111</v>
      </c>
      <c r="L32" s="101">
        <v>0.001736111111111111</v>
      </c>
      <c r="M32" s="101">
        <v>0.001736111111111111</v>
      </c>
      <c r="N32" s="101">
        <v>0.01666666666666667</v>
      </c>
      <c r="O32" s="50">
        <v>0.01666666666666667</v>
      </c>
      <c r="P32" s="65"/>
      <c r="Q32" s="107"/>
    </row>
    <row r="35" ht="12.75">
      <c r="B35" t="s">
        <v>37</v>
      </c>
    </row>
    <row r="36" ht="12.75">
      <c r="B36" t="s">
        <v>35</v>
      </c>
    </row>
    <row r="37" ht="12.75">
      <c r="B37" t="s">
        <v>36</v>
      </c>
    </row>
  </sheetData>
  <sheetProtection/>
  <mergeCells count="8">
    <mergeCell ref="Q28:Q32"/>
    <mergeCell ref="Q8:Q12"/>
    <mergeCell ref="Q18:Q22"/>
    <mergeCell ref="Q23:Q27"/>
    <mergeCell ref="A2:Q2"/>
    <mergeCell ref="A3:Q3"/>
    <mergeCell ref="A5:Q5"/>
    <mergeCell ref="Q13:Q17"/>
  </mergeCells>
  <printOptions/>
  <pageMargins left="0.75" right="0.75" top="0.56" bottom="0.54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pane ySplit="7" topLeftCell="A24" activePane="bottomLeft" state="frozen"/>
      <selection pane="topLeft" activeCell="A1" sqref="A1"/>
      <selection pane="bottomLeft" activeCell="A2" sqref="A2:Q2"/>
    </sheetView>
  </sheetViews>
  <sheetFormatPr defaultColWidth="9.00390625" defaultRowHeight="12.75"/>
  <cols>
    <col min="1" max="1" width="4.25390625" style="0" customWidth="1"/>
    <col min="2" max="2" width="21.375" style="0" customWidth="1"/>
    <col min="3" max="3" width="3.125" style="0" customWidth="1"/>
    <col min="4" max="4" width="6.75390625" style="0" customWidth="1"/>
    <col min="5" max="5" width="6.75390625" style="1" customWidth="1"/>
    <col min="6" max="11" width="5.375" style="1" customWidth="1"/>
    <col min="12" max="12" width="7.25390625" style="1" customWidth="1"/>
    <col min="13" max="13" width="7.375" style="1" customWidth="1"/>
    <col min="14" max="14" width="5.75390625" style="0" customWidth="1"/>
    <col min="15" max="15" width="8.00390625" style="0" customWidth="1"/>
    <col min="16" max="16" width="7.125" style="0" bestFit="1" customWidth="1"/>
    <col min="17" max="17" width="5.75390625" style="0" customWidth="1"/>
  </cols>
  <sheetData>
    <row r="1" ht="12.75">
      <c r="O1" s="3"/>
    </row>
    <row r="2" spans="1:17" ht="15.75">
      <c r="A2" s="103" t="s">
        <v>60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:17" ht="15.75">
      <c r="A3" s="103" t="s">
        <v>30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</row>
    <row r="4" spans="1:17" ht="12.7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ht="15">
      <c r="A5" s="104" t="s">
        <v>32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</row>
    <row r="6" spans="1:17" ht="17.25" customHeight="1" thickBot="1">
      <c r="A6" t="s">
        <v>61</v>
      </c>
      <c r="Q6" s="4" t="s">
        <v>86</v>
      </c>
    </row>
    <row r="7" spans="1:17" ht="76.5" customHeight="1" thickBot="1">
      <c r="A7" s="13" t="s">
        <v>12</v>
      </c>
      <c r="B7" s="14" t="s">
        <v>21</v>
      </c>
      <c r="C7" s="15" t="s">
        <v>0</v>
      </c>
      <c r="D7" s="15" t="s">
        <v>1</v>
      </c>
      <c r="E7" s="16" t="s">
        <v>3</v>
      </c>
      <c r="F7" s="16" t="s">
        <v>4</v>
      </c>
      <c r="G7" s="16" t="s">
        <v>5</v>
      </c>
      <c r="H7" s="16" t="s">
        <v>6</v>
      </c>
      <c r="I7" s="16" t="s">
        <v>7</v>
      </c>
      <c r="J7" s="16" t="s">
        <v>8</v>
      </c>
      <c r="K7" s="16" t="s">
        <v>9</v>
      </c>
      <c r="L7" s="16" t="s">
        <v>10</v>
      </c>
      <c r="M7" s="16" t="s">
        <v>11</v>
      </c>
      <c r="N7" s="14" t="s">
        <v>13</v>
      </c>
      <c r="O7" s="14" t="s">
        <v>14</v>
      </c>
      <c r="P7" s="14" t="s">
        <v>20</v>
      </c>
      <c r="Q7" s="72" t="s">
        <v>19</v>
      </c>
    </row>
    <row r="8" spans="1:17" ht="12.75">
      <c r="A8" s="79">
        <v>1</v>
      </c>
      <c r="B8" s="27" t="s">
        <v>71</v>
      </c>
      <c r="C8" s="69" t="s">
        <v>15</v>
      </c>
      <c r="D8" s="69"/>
      <c r="E8" s="70">
        <v>0.0007407407407407407</v>
      </c>
      <c r="F8" s="70"/>
      <c r="G8" s="70"/>
      <c r="H8" s="70"/>
      <c r="I8" s="70"/>
      <c r="J8" s="70"/>
      <c r="K8" s="70"/>
      <c r="L8" s="70"/>
      <c r="M8" s="70"/>
      <c r="N8" s="70">
        <v>0.0007407407407407407</v>
      </c>
      <c r="O8" s="70">
        <v>0.0008518518518518518</v>
      </c>
      <c r="P8" s="33">
        <f>SUM(O8:O15)</f>
        <v>0.009530092592592592</v>
      </c>
      <c r="Q8" s="108">
        <v>1</v>
      </c>
    </row>
    <row r="9" spans="1:17" ht="12.75">
      <c r="A9" s="58">
        <v>2</v>
      </c>
      <c r="B9" s="20" t="s">
        <v>17</v>
      </c>
      <c r="C9" s="39" t="s">
        <v>51</v>
      </c>
      <c r="D9" s="39" t="s">
        <v>50</v>
      </c>
      <c r="E9" s="51">
        <v>0.0008333333333333334</v>
      </c>
      <c r="F9" s="51"/>
      <c r="G9" s="51"/>
      <c r="H9" s="51"/>
      <c r="I9" s="51"/>
      <c r="J9" s="51"/>
      <c r="K9" s="51"/>
      <c r="L9" s="51"/>
      <c r="M9" s="51"/>
      <c r="N9" s="51">
        <v>0.0008333333333333334</v>
      </c>
      <c r="O9" s="53">
        <v>0.0009583333333333333</v>
      </c>
      <c r="P9" s="32">
        <f>$P$8</f>
        <v>0.009530092592592592</v>
      </c>
      <c r="Q9" s="109"/>
    </row>
    <row r="10" spans="1:17" ht="12.75">
      <c r="A10" s="58">
        <v>3</v>
      </c>
      <c r="B10" s="20" t="s">
        <v>34</v>
      </c>
      <c r="C10" s="39" t="s">
        <v>51</v>
      </c>
      <c r="D10" s="39"/>
      <c r="E10" s="51">
        <v>0.0008796296296296296</v>
      </c>
      <c r="F10" s="51"/>
      <c r="G10" s="51"/>
      <c r="H10" s="51"/>
      <c r="I10" s="51"/>
      <c r="J10" s="51"/>
      <c r="K10" s="51"/>
      <c r="L10" s="51"/>
      <c r="M10" s="51"/>
      <c r="N10" s="51">
        <v>0.0008796296296296296</v>
      </c>
      <c r="O10" s="53">
        <v>0.001011574074074074</v>
      </c>
      <c r="P10" s="32">
        <f aca="true" t="shared" si="0" ref="P10:P15">$P$8</f>
        <v>0.009530092592592592</v>
      </c>
      <c r="Q10" s="109"/>
    </row>
    <row r="11" spans="1:17" ht="14.25" customHeight="1">
      <c r="A11" s="58">
        <v>4</v>
      </c>
      <c r="B11" s="21" t="s">
        <v>43</v>
      </c>
      <c r="C11" s="39" t="s">
        <v>51</v>
      </c>
      <c r="D11" s="57" t="s">
        <v>50</v>
      </c>
      <c r="E11" s="51">
        <v>0.0010069444444444444</v>
      </c>
      <c r="F11" s="55"/>
      <c r="G11" s="55"/>
      <c r="H11" s="55"/>
      <c r="I11" s="55"/>
      <c r="J11" s="55"/>
      <c r="K11" s="55"/>
      <c r="L11" s="55"/>
      <c r="M11" s="55"/>
      <c r="N11" s="51">
        <v>0.0010069444444444444</v>
      </c>
      <c r="O11" s="53">
        <v>0.001157986111111111</v>
      </c>
      <c r="P11" s="22">
        <f t="shared" si="0"/>
        <v>0.009530092592592592</v>
      </c>
      <c r="Q11" s="109"/>
    </row>
    <row r="12" spans="1:17" ht="12.75">
      <c r="A12" s="58">
        <v>5</v>
      </c>
      <c r="B12" s="20" t="s">
        <v>55</v>
      </c>
      <c r="C12" s="39" t="s">
        <v>15</v>
      </c>
      <c r="D12" s="39"/>
      <c r="E12" s="51">
        <v>0.0010069444444444444</v>
      </c>
      <c r="F12" s="51"/>
      <c r="G12" s="51"/>
      <c r="H12" s="51"/>
      <c r="I12" s="51"/>
      <c r="J12" s="51"/>
      <c r="K12" s="51"/>
      <c r="L12" s="51"/>
      <c r="M12" s="51"/>
      <c r="N12" s="51">
        <v>0.0010069444444444444</v>
      </c>
      <c r="O12" s="53">
        <v>0.001157986111111111</v>
      </c>
      <c r="P12" s="32">
        <f t="shared" si="0"/>
        <v>0.009530092592592592</v>
      </c>
      <c r="Q12" s="109"/>
    </row>
    <row r="13" spans="1:17" ht="12.75">
      <c r="A13" s="58">
        <v>6</v>
      </c>
      <c r="B13" s="20" t="s">
        <v>52</v>
      </c>
      <c r="C13" s="39" t="s">
        <v>15</v>
      </c>
      <c r="D13" s="39" t="s">
        <v>64</v>
      </c>
      <c r="E13" s="51">
        <v>0.0011921296296296296</v>
      </c>
      <c r="F13" s="51"/>
      <c r="G13" s="51"/>
      <c r="H13" s="51"/>
      <c r="I13" s="51"/>
      <c r="J13" s="51"/>
      <c r="K13" s="51"/>
      <c r="L13" s="51"/>
      <c r="M13" s="51"/>
      <c r="N13" s="51">
        <v>0.0011921296296296296</v>
      </c>
      <c r="O13" s="53">
        <v>0.001370949074074074</v>
      </c>
      <c r="P13" s="32">
        <f t="shared" si="0"/>
        <v>0.009530092592592592</v>
      </c>
      <c r="Q13" s="109"/>
    </row>
    <row r="14" spans="1:17" ht="14.25" customHeight="1">
      <c r="A14" s="58">
        <v>7</v>
      </c>
      <c r="B14" s="20" t="s">
        <v>44</v>
      </c>
      <c r="C14" s="39" t="s">
        <v>15</v>
      </c>
      <c r="D14" s="39"/>
      <c r="E14" s="51">
        <v>0.0012962962962962963</v>
      </c>
      <c r="F14" s="51"/>
      <c r="G14" s="51"/>
      <c r="H14" s="51"/>
      <c r="I14" s="51"/>
      <c r="J14" s="51"/>
      <c r="K14" s="51"/>
      <c r="L14" s="51"/>
      <c r="M14" s="51"/>
      <c r="N14" s="51">
        <v>0.0012962962962962963</v>
      </c>
      <c r="O14" s="53">
        <v>0.0014907407407407406</v>
      </c>
      <c r="P14" s="32">
        <f t="shared" si="0"/>
        <v>0.009530092592592592</v>
      </c>
      <c r="Q14" s="109"/>
    </row>
    <row r="15" spans="1:17" ht="13.5" thickBot="1">
      <c r="A15" s="59">
        <v>8</v>
      </c>
      <c r="B15" s="28" t="s">
        <v>54</v>
      </c>
      <c r="C15" s="40" t="s">
        <v>15</v>
      </c>
      <c r="D15" s="40"/>
      <c r="E15" s="50">
        <v>0.001099537037037037</v>
      </c>
      <c r="F15" s="50"/>
      <c r="G15" s="50"/>
      <c r="H15" s="50"/>
      <c r="I15" s="50"/>
      <c r="J15" s="50"/>
      <c r="K15" s="50"/>
      <c r="L15" s="50">
        <v>0.00023148148148148146</v>
      </c>
      <c r="M15" s="50"/>
      <c r="N15" s="50">
        <v>0.0013310185185185185</v>
      </c>
      <c r="O15" s="99">
        <v>0.0015306712962962963</v>
      </c>
      <c r="P15" s="102">
        <f t="shared" si="0"/>
        <v>0.009530092592592592</v>
      </c>
      <c r="Q15" s="110"/>
    </row>
    <row r="16" spans="1:17" ht="12.75">
      <c r="A16" s="79">
        <v>9</v>
      </c>
      <c r="B16" s="27" t="s">
        <v>67</v>
      </c>
      <c r="C16" s="69">
        <v>1</v>
      </c>
      <c r="D16" s="69" t="s">
        <v>65</v>
      </c>
      <c r="E16" s="70">
        <v>0.0010300925925925926</v>
      </c>
      <c r="F16" s="70"/>
      <c r="G16" s="70"/>
      <c r="H16" s="70"/>
      <c r="I16" s="70"/>
      <c r="J16" s="70"/>
      <c r="K16" s="70"/>
      <c r="L16" s="70"/>
      <c r="M16" s="70"/>
      <c r="N16" s="70">
        <v>0.0010300925925925926</v>
      </c>
      <c r="O16" s="70">
        <v>0.0010300925925925926</v>
      </c>
      <c r="P16" s="36">
        <f>SUM(O16:O23)</f>
        <v>0.017743055555555554</v>
      </c>
      <c r="Q16" s="108">
        <v>2</v>
      </c>
    </row>
    <row r="17" spans="1:17" ht="12.75">
      <c r="A17" s="58">
        <v>10</v>
      </c>
      <c r="B17" s="20" t="s">
        <v>72</v>
      </c>
      <c r="C17" s="39">
        <v>1</v>
      </c>
      <c r="D17" s="39" t="s">
        <v>22</v>
      </c>
      <c r="E17" s="51">
        <v>0.0016203703703703703</v>
      </c>
      <c r="F17" s="51"/>
      <c r="G17" s="93"/>
      <c r="H17" s="51">
        <v>0.00023148148148148146</v>
      </c>
      <c r="I17" s="51"/>
      <c r="J17" s="51"/>
      <c r="K17" s="51"/>
      <c r="L17" s="51"/>
      <c r="M17" s="51"/>
      <c r="N17" s="51">
        <v>0.0018518518518518517</v>
      </c>
      <c r="O17" s="51">
        <v>0.0018518518518518517</v>
      </c>
      <c r="P17" s="35">
        <f>$P$16</f>
        <v>0.017743055555555554</v>
      </c>
      <c r="Q17" s="109"/>
    </row>
    <row r="18" spans="1:17" ht="12.75">
      <c r="A18" s="58">
        <v>11</v>
      </c>
      <c r="B18" s="20" t="s">
        <v>77</v>
      </c>
      <c r="C18" s="39">
        <v>1</v>
      </c>
      <c r="D18" s="39" t="s">
        <v>63</v>
      </c>
      <c r="E18" s="51">
        <v>0.001400462962962963</v>
      </c>
      <c r="F18" s="51"/>
      <c r="G18" s="51">
        <v>0.00023148148148148146</v>
      </c>
      <c r="H18" s="51">
        <v>0.00023148148148148146</v>
      </c>
      <c r="I18" s="51"/>
      <c r="J18" s="51"/>
      <c r="K18" s="51"/>
      <c r="L18" s="51"/>
      <c r="M18" s="51"/>
      <c r="N18" s="51">
        <v>0.0018634259259259257</v>
      </c>
      <c r="O18" s="51">
        <v>0.0018634259259259257</v>
      </c>
      <c r="P18" s="35">
        <f aca="true" t="shared" si="1" ref="P18:P23">$P$16</f>
        <v>0.017743055555555554</v>
      </c>
      <c r="Q18" s="109"/>
    </row>
    <row r="19" spans="1:17" ht="12.75">
      <c r="A19" s="58">
        <v>12</v>
      </c>
      <c r="B19" s="20" t="s">
        <v>76</v>
      </c>
      <c r="C19" s="39">
        <v>1</v>
      </c>
      <c r="D19" s="39" t="s">
        <v>64</v>
      </c>
      <c r="E19" s="51">
        <v>0.002199074074074074</v>
      </c>
      <c r="F19" s="51"/>
      <c r="G19" s="51"/>
      <c r="H19" s="51">
        <v>0.00023148148148148146</v>
      </c>
      <c r="I19" s="51"/>
      <c r="J19" s="51"/>
      <c r="K19" s="51"/>
      <c r="L19" s="51"/>
      <c r="M19" s="51"/>
      <c r="N19" s="51">
        <v>0.0024305555555555556</v>
      </c>
      <c r="O19" s="51">
        <v>0.0024305555555555556</v>
      </c>
      <c r="P19" s="25">
        <f>$P$16</f>
        <v>0.017743055555555554</v>
      </c>
      <c r="Q19" s="109"/>
    </row>
    <row r="20" spans="1:17" ht="12.75">
      <c r="A20" s="58">
        <v>13</v>
      </c>
      <c r="B20" s="20" t="s">
        <v>83</v>
      </c>
      <c r="C20" s="39">
        <v>1</v>
      </c>
      <c r="D20" s="39" t="s">
        <v>63</v>
      </c>
      <c r="E20" s="51">
        <v>0.001967592592592593</v>
      </c>
      <c r="F20" s="51"/>
      <c r="G20" s="51">
        <v>0.00023148148148148146</v>
      </c>
      <c r="H20" s="51">
        <v>0.00023148148148148146</v>
      </c>
      <c r="I20" s="51"/>
      <c r="J20" s="51"/>
      <c r="K20" s="51"/>
      <c r="L20" s="51"/>
      <c r="M20" s="51"/>
      <c r="N20" s="51">
        <v>0.0024305555555555556</v>
      </c>
      <c r="O20" s="51">
        <v>0.0024305555555555556</v>
      </c>
      <c r="P20" s="35">
        <f t="shared" si="1"/>
        <v>0.017743055555555554</v>
      </c>
      <c r="Q20" s="109"/>
    </row>
    <row r="21" spans="1:17" ht="12.75">
      <c r="A21" s="58">
        <v>14</v>
      </c>
      <c r="B21" s="20" t="s">
        <v>73</v>
      </c>
      <c r="C21" s="39">
        <v>1</v>
      </c>
      <c r="D21" s="39" t="s">
        <v>65</v>
      </c>
      <c r="E21" s="51">
        <v>0.0022106481481481478</v>
      </c>
      <c r="F21" s="51"/>
      <c r="G21" s="51"/>
      <c r="H21" s="51">
        <v>0.00023148148148148146</v>
      </c>
      <c r="I21" s="51"/>
      <c r="J21" s="51"/>
      <c r="K21" s="51"/>
      <c r="L21" s="51"/>
      <c r="M21" s="51"/>
      <c r="N21" s="51">
        <v>0.002442129629629629</v>
      </c>
      <c r="O21" s="51">
        <v>0.002442129629629629</v>
      </c>
      <c r="P21" s="35">
        <f t="shared" si="1"/>
        <v>0.017743055555555554</v>
      </c>
      <c r="Q21" s="109"/>
    </row>
    <row r="22" spans="1:17" ht="12.75">
      <c r="A22" s="58">
        <v>15</v>
      </c>
      <c r="B22" s="20" t="s">
        <v>75</v>
      </c>
      <c r="C22" s="39">
        <v>1</v>
      </c>
      <c r="D22" s="39" t="s">
        <v>64</v>
      </c>
      <c r="E22" s="51">
        <v>0.002523148148148148</v>
      </c>
      <c r="F22" s="51"/>
      <c r="G22" s="51">
        <v>0.00023148148148148146</v>
      </c>
      <c r="H22" s="51"/>
      <c r="I22" s="51"/>
      <c r="J22" s="51"/>
      <c r="K22" s="51"/>
      <c r="L22" s="51"/>
      <c r="M22" s="51"/>
      <c r="N22" s="51">
        <v>0.0027546296296296294</v>
      </c>
      <c r="O22" s="51">
        <v>0.0027546296296296294</v>
      </c>
      <c r="P22" s="35">
        <f t="shared" si="1"/>
        <v>0.017743055555555554</v>
      </c>
      <c r="Q22" s="109"/>
    </row>
    <row r="23" spans="1:17" ht="13.5" thickBot="1">
      <c r="A23" s="59">
        <v>16</v>
      </c>
      <c r="B23" s="28" t="s">
        <v>68</v>
      </c>
      <c r="C23" s="40">
        <v>1</v>
      </c>
      <c r="D23" s="40" t="s">
        <v>65</v>
      </c>
      <c r="E23" s="50">
        <v>0.0027083333333333334</v>
      </c>
      <c r="F23" s="50"/>
      <c r="G23" s="50"/>
      <c r="H23" s="50"/>
      <c r="I23" s="50"/>
      <c r="J23" s="50"/>
      <c r="K23" s="50"/>
      <c r="L23" s="50"/>
      <c r="M23" s="50">
        <v>0.00023148148148148146</v>
      </c>
      <c r="N23" s="50">
        <v>0.002939814814814815</v>
      </c>
      <c r="O23" s="50">
        <v>0.002939814814814815</v>
      </c>
      <c r="P23" s="37">
        <f t="shared" si="1"/>
        <v>0.017743055555555554</v>
      </c>
      <c r="Q23" s="110"/>
    </row>
    <row r="24" spans="1:17" ht="12.75">
      <c r="A24" s="79">
        <v>17</v>
      </c>
      <c r="B24" s="27" t="s">
        <v>45</v>
      </c>
      <c r="C24" s="69">
        <v>3</v>
      </c>
      <c r="D24" s="69" t="s">
        <v>50</v>
      </c>
      <c r="E24" s="70">
        <v>0.0009259259259259259</v>
      </c>
      <c r="F24" s="70"/>
      <c r="G24" s="70"/>
      <c r="H24" s="70"/>
      <c r="I24" s="70"/>
      <c r="J24" s="70"/>
      <c r="K24" s="70"/>
      <c r="L24" s="70"/>
      <c r="M24" s="70"/>
      <c r="N24" s="70">
        <v>0.0009259259259259259</v>
      </c>
      <c r="O24" s="70">
        <v>0.0010648148148148147</v>
      </c>
      <c r="P24" s="83">
        <f>SUM(O24:O31)</f>
        <v>0.026101273148148144</v>
      </c>
      <c r="Q24" s="108">
        <v>3</v>
      </c>
    </row>
    <row r="25" spans="1:17" ht="12.75">
      <c r="A25" s="58">
        <v>18</v>
      </c>
      <c r="B25" s="20" t="s">
        <v>23</v>
      </c>
      <c r="C25" s="39">
        <v>3</v>
      </c>
      <c r="D25" s="39" t="s">
        <v>22</v>
      </c>
      <c r="E25" s="51">
        <v>0.0010879629629629629</v>
      </c>
      <c r="F25" s="51"/>
      <c r="G25" s="51"/>
      <c r="H25" s="51"/>
      <c r="I25" s="51"/>
      <c r="J25" s="51"/>
      <c r="K25" s="51"/>
      <c r="L25" s="51"/>
      <c r="M25" s="51"/>
      <c r="N25" s="51">
        <v>0.0010879629629629629</v>
      </c>
      <c r="O25" s="53">
        <v>0.0012511574074074072</v>
      </c>
      <c r="P25" s="42">
        <f aca="true" t="shared" si="2" ref="P25:P31">$P$24</f>
        <v>0.026101273148148144</v>
      </c>
      <c r="Q25" s="109"/>
    </row>
    <row r="26" spans="1:17" ht="12.75">
      <c r="A26" s="58">
        <v>19</v>
      </c>
      <c r="B26" s="20" t="s">
        <v>70</v>
      </c>
      <c r="C26" s="39">
        <v>3</v>
      </c>
      <c r="D26" s="39" t="s">
        <v>50</v>
      </c>
      <c r="E26" s="51">
        <v>0.001412037037037037</v>
      </c>
      <c r="F26" s="51"/>
      <c r="G26" s="51"/>
      <c r="H26" s="51"/>
      <c r="I26" s="51"/>
      <c r="J26" s="51"/>
      <c r="K26" s="51"/>
      <c r="L26" s="51"/>
      <c r="M26" s="51"/>
      <c r="N26" s="51">
        <v>0.001412037037037037</v>
      </c>
      <c r="O26" s="53">
        <v>0.0016238425925925923</v>
      </c>
      <c r="P26" s="42">
        <f t="shared" si="2"/>
        <v>0.026101273148148144</v>
      </c>
      <c r="Q26" s="109"/>
    </row>
    <row r="27" spans="1:17" ht="12.75">
      <c r="A27" s="58">
        <v>20</v>
      </c>
      <c r="B27" s="21" t="s">
        <v>46</v>
      </c>
      <c r="C27" s="39">
        <v>3</v>
      </c>
      <c r="D27" s="39" t="s">
        <v>50</v>
      </c>
      <c r="E27" s="51">
        <v>0.0009143518518518518</v>
      </c>
      <c r="F27" s="55"/>
      <c r="G27" s="51">
        <v>0.00023148148148148146</v>
      </c>
      <c r="H27" s="93"/>
      <c r="I27" s="55"/>
      <c r="J27" s="55"/>
      <c r="K27" s="51">
        <v>0.00023148148148148146</v>
      </c>
      <c r="L27" s="51">
        <v>0.0006944444444444445</v>
      </c>
      <c r="M27" s="55"/>
      <c r="N27" s="51">
        <v>0.0020717592592592593</v>
      </c>
      <c r="O27" s="53">
        <v>0.002382523148148148</v>
      </c>
      <c r="P27" s="45">
        <f t="shared" si="2"/>
        <v>0.026101273148148144</v>
      </c>
      <c r="Q27" s="109"/>
    </row>
    <row r="28" spans="1:17" ht="12.75">
      <c r="A28" s="58">
        <v>21</v>
      </c>
      <c r="B28" s="20" t="s">
        <v>33</v>
      </c>
      <c r="C28" s="39">
        <v>3</v>
      </c>
      <c r="D28" s="39" t="s">
        <v>22</v>
      </c>
      <c r="E28" s="51">
        <v>0.0014699074074074074</v>
      </c>
      <c r="F28" s="51">
        <v>0.00023148148148148146</v>
      </c>
      <c r="G28" s="51">
        <v>0.00023148148148148146</v>
      </c>
      <c r="H28" s="51">
        <v>0.00023148148148148146</v>
      </c>
      <c r="I28" s="51"/>
      <c r="J28" s="51"/>
      <c r="K28" s="51"/>
      <c r="L28" s="51">
        <v>0.00023148148148148146</v>
      </c>
      <c r="M28" s="51">
        <v>0.00023148148148148146</v>
      </c>
      <c r="N28" s="51">
        <v>0.0026273148148148145</v>
      </c>
      <c r="O28" s="53">
        <v>0.0030214120370370364</v>
      </c>
      <c r="P28" s="42">
        <f t="shared" si="2"/>
        <v>0.026101273148148144</v>
      </c>
      <c r="Q28" s="109"/>
    </row>
    <row r="29" spans="1:17" ht="12.75">
      <c r="A29" s="60">
        <v>22</v>
      </c>
      <c r="B29" s="20" t="s">
        <v>66</v>
      </c>
      <c r="C29" s="39">
        <v>3</v>
      </c>
      <c r="D29" s="39" t="s">
        <v>63</v>
      </c>
      <c r="E29" s="51">
        <v>0.0021412037037037038</v>
      </c>
      <c r="F29" s="51"/>
      <c r="G29" s="51">
        <v>0.00023148148148148146</v>
      </c>
      <c r="H29" s="51">
        <v>0.00023148148148148146</v>
      </c>
      <c r="I29" s="51"/>
      <c r="J29" s="51"/>
      <c r="K29" s="51">
        <v>0.00023148148148148146</v>
      </c>
      <c r="L29" s="51">
        <v>0.00023148148148148146</v>
      </c>
      <c r="M29" s="51"/>
      <c r="N29" s="51">
        <v>0.0030671296296296293</v>
      </c>
      <c r="O29" s="53">
        <v>0.0035271990740740732</v>
      </c>
      <c r="P29" s="42">
        <f t="shared" si="2"/>
        <v>0.026101273148148144</v>
      </c>
      <c r="Q29" s="109"/>
    </row>
    <row r="30" spans="1:17" ht="12.75">
      <c r="A30" s="60">
        <v>23</v>
      </c>
      <c r="B30" s="20" t="s">
        <v>49</v>
      </c>
      <c r="C30" s="39">
        <v>3</v>
      </c>
      <c r="D30" s="39" t="s">
        <v>63</v>
      </c>
      <c r="E30" s="51">
        <v>0.0020486111111111113</v>
      </c>
      <c r="F30" s="51">
        <v>0.00023148148148148146</v>
      </c>
      <c r="G30" s="51"/>
      <c r="H30" s="51"/>
      <c r="I30" s="51"/>
      <c r="J30" s="51">
        <v>0.001736111111111111</v>
      </c>
      <c r="K30" s="51"/>
      <c r="L30" s="51">
        <v>0.0009259259259259259</v>
      </c>
      <c r="M30" s="93"/>
      <c r="N30" s="51">
        <v>0.00494212962962963</v>
      </c>
      <c r="O30" s="53">
        <v>0.005683449074074073</v>
      </c>
      <c r="P30" s="42">
        <f t="shared" si="2"/>
        <v>0.026101273148148144</v>
      </c>
      <c r="Q30" s="109"/>
    </row>
    <row r="31" spans="1:17" ht="13.5" thickBot="1">
      <c r="A31" s="61">
        <v>24</v>
      </c>
      <c r="B31" s="28" t="s">
        <v>53</v>
      </c>
      <c r="C31" s="40">
        <v>3</v>
      </c>
      <c r="D31" s="40" t="s">
        <v>64</v>
      </c>
      <c r="E31" s="50">
        <v>0.0017013888888888892</v>
      </c>
      <c r="F31" s="50">
        <v>0.0006944444444444445</v>
      </c>
      <c r="G31" s="50"/>
      <c r="H31" s="50">
        <v>0.00023148148148148146</v>
      </c>
      <c r="I31" s="50"/>
      <c r="J31" s="50"/>
      <c r="K31" s="50">
        <v>0.001736111111111111</v>
      </c>
      <c r="L31" s="50">
        <v>0.0004629629629629629</v>
      </c>
      <c r="M31" s="50">
        <v>0.001736111111111111</v>
      </c>
      <c r="N31" s="50">
        <v>0.0065625</v>
      </c>
      <c r="O31" s="99">
        <v>0.007546874999999999</v>
      </c>
      <c r="P31" s="44">
        <f t="shared" si="2"/>
        <v>0.026101273148148144</v>
      </c>
      <c r="Q31" s="110"/>
    </row>
    <row r="32" spans="1:17" ht="12.75">
      <c r="A32" s="81">
        <v>25</v>
      </c>
      <c r="B32" s="20" t="s">
        <v>48</v>
      </c>
      <c r="C32" s="39">
        <v>2</v>
      </c>
      <c r="D32" s="39" t="s">
        <v>65</v>
      </c>
      <c r="E32" s="51">
        <v>0.0013541666666666667</v>
      </c>
      <c r="F32" s="51"/>
      <c r="G32" s="51"/>
      <c r="H32" s="51"/>
      <c r="I32" s="51"/>
      <c r="J32" s="51"/>
      <c r="K32" s="51"/>
      <c r="L32" s="51"/>
      <c r="M32" s="51"/>
      <c r="N32" s="51">
        <v>0.0013541666666666667</v>
      </c>
      <c r="O32" s="53">
        <v>0.0014895833333333334</v>
      </c>
      <c r="P32" s="82">
        <f>SUM(O32:O39)</f>
        <v>0.0870821759259259</v>
      </c>
      <c r="Q32" s="111">
        <v>4</v>
      </c>
    </row>
    <row r="33" spans="1:17" ht="12.75">
      <c r="A33" s="58">
        <v>26</v>
      </c>
      <c r="B33" s="20" t="s">
        <v>40</v>
      </c>
      <c r="C33" s="39">
        <v>2</v>
      </c>
      <c r="D33" s="39" t="s">
        <v>63</v>
      </c>
      <c r="E33" s="51">
        <v>0.0012384259259259258</v>
      </c>
      <c r="F33" s="93"/>
      <c r="G33" s="51">
        <v>0.00023148148148148146</v>
      </c>
      <c r="H33" s="51"/>
      <c r="I33" s="51"/>
      <c r="J33" s="51"/>
      <c r="K33" s="51"/>
      <c r="L33" s="51"/>
      <c r="M33" s="51"/>
      <c r="N33" s="51">
        <v>0.0014699074074074072</v>
      </c>
      <c r="O33" s="53">
        <v>0.0016168981481481481</v>
      </c>
      <c r="P33" s="35">
        <f aca="true" t="shared" si="3" ref="P33:P39">$P$32</f>
        <v>0.0870821759259259</v>
      </c>
      <c r="Q33" s="109"/>
    </row>
    <row r="34" spans="1:17" ht="12.75">
      <c r="A34" s="60">
        <v>27</v>
      </c>
      <c r="B34" s="20" t="s">
        <v>47</v>
      </c>
      <c r="C34" s="39">
        <v>2</v>
      </c>
      <c r="D34" s="39" t="s">
        <v>64</v>
      </c>
      <c r="E34" s="51">
        <v>0.0020833333333333333</v>
      </c>
      <c r="F34" s="51"/>
      <c r="G34" s="51">
        <v>0.00023148148148148146</v>
      </c>
      <c r="H34" s="51">
        <v>0.00023148148148148146</v>
      </c>
      <c r="I34" s="51"/>
      <c r="J34" s="51"/>
      <c r="K34" s="51"/>
      <c r="L34" s="51"/>
      <c r="M34" s="51"/>
      <c r="N34" s="51">
        <v>0.002546296296296296</v>
      </c>
      <c r="O34" s="53">
        <v>0.002800925925925926</v>
      </c>
      <c r="P34" s="35">
        <f t="shared" si="3"/>
        <v>0.0870821759259259</v>
      </c>
      <c r="Q34" s="109"/>
    </row>
    <row r="35" spans="1:17" ht="12.75">
      <c r="A35" s="60">
        <v>28</v>
      </c>
      <c r="B35" s="20" t="s">
        <v>74</v>
      </c>
      <c r="C35" s="23">
        <v>2</v>
      </c>
      <c r="D35" s="39" t="s">
        <v>63</v>
      </c>
      <c r="E35" s="51">
        <v>0.0027199074074074074</v>
      </c>
      <c r="F35" s="51">
        <v>0.0006944444444444445</v>
      </c>
      <c r="G35" s="51">
        <v>0.00023148148148148146</v>
      </c>
      <c r="H35" s="51">
        <v>0.00023148148148148146</v>
      </c>
      <c r="I35" s="51"/>
      <c r="J35" s="51"/>
      <c r="K35" s="51"/>
      <c r="L35" s="51">
        <v>0.001736111111111111</v>
      </c>
      <c r="M35" s="51"/>
      <c r="N35" s="51">
        <v>0.005613425925925926</v>
      </c>
      <c r="O35" s="53">
        <v>0.0061747685185185195</v>
      </c>
      <c r="P35" s="43">
        <f t="shared" si="3"/>
        <v>0.0870821759259259</v>
      </c>
      <c r="Q35" s="109"/>
    </row>
    <row r="36" spans="1:17" ht="12.75">
      <c r="A36" s="60">
        <v>29</v>
      </c>
      <c r="B36" s="21" t="s">
        <v>26</v>
      </c>
      <c r="C36" s="30">
        <v>2</v>
      </c>
      <c r="D36" s="23" t="s">
        <v>27</v>
      </c>
      <c r="E36" s="25">
        <v>0.002777777777777778</v>
      </c>
      <c r="F36" s="25">
        <v>0.00173611111111111</v>
      </c>
      <c r="G36" s="25">
        <v>0.00173611111111111</v>
      </c>
      <c r="H36" s="25">
        <v>0.00173611111111111</v>
      </c>
      <c r="I36" s="25">
        <v>0.00173611111111111</v>
      </c>
      <c r="J36" s="25">
        <v>0.001736111111111111</v>
      </c>
      <c r="K36" s="25">
        <v>0.001736111111111111</v>
      </c>
      <c r="L36" s="25">
        <v>0.001736111111111111</v>
      </c>
      <c r="M36" s="25">
        <v>0.001736111111111111</v>
      </c>
      <c r="N36" s="25">
        <v>0.016666666666666663</v>
      </c>
      <c r="O36" s="25">
        <v>0.01916666666666666</v>
      </c>
      <c r="P36" s="35">
        <f t="shared" si="3"/>
        <v>0.0870821759259259</v>
      </c>
      <c r="Q36" s="109"/>
    </row>
    <row r="37" spans="1:17" ht="12.75">
      <c r="A37" s="60">
        <v>30</v>
      </c>
      <c r="B37" s="21" t="s">
        <v>26</v>
      </c>
      <c r="C37" s="30">
        <v>2</v>
      </c>
      <c r="D37" s="23" t="s">
        <v>27</v>
      </c>
      <c r="E37" s="25">
        <v>0.002777777777777778</v>
      </c>
      <c r="F37" s="25">
        <v>0.00173611111111111</v>
      </c>
      <c r="G37" s="25">
        <v>0.00173611111111111</v>
      </c>
      <c r="H37" s="25">
        <v>0.00173611111111111</v>
      </c>
      <c r="I37" s="25">
        <v>0.00173611111111111</v>
      </c>
      <c r="J37" s="25">
        <v>0.001736111111111111</v>
      </c>
      <c r="K37" s="25">
        <v>0.001736111111111111</v>
      </c>
      <c r="L37" s="25">
        <v>0.001736111111111111</v>
      </c>
      <c r="M37" s="25">
        <v>0.001736111111111111</v>
      </c>
      <c r="N37" s="25">
        <f>SUM(E37:M37)</f>
        <v>0.016666666666666663</v>
      </c>
      <c r="O37" s="25">
        <f>IF(OR(C37="Р",C37="С",C37="3+",C37=3),N37*1.15,IF(C37=1,N37,IF(C37=2,N37*1.1,)))</f>
        <v>0.01833333333333333</v>
      </c>
      <c r="P37" s="35">
        <f t="shared" si="3"/>
        <v>0.0870821759259259</v>
      </c>
      <c r="Q37" s="109"/>
    </row>
    <row r="38" spans="1:17" ht="12.75">
      <c r="A38" s="60">
        <v>31</v>
      </c>
      <c r="B38" s="21" t="s">
        <v>26</v>
      </c>
      <c r="C38" s="30">
        <v>2</v>
      </c>
      <c r="D38" s="23" t="s">
        <v>27</v>
      </c>
      <c r="E38" s="25">
        <v>0.002777777777777778</v>
      </c>
      <c r="F38" s="25">
        <v>0.00173611111111111</v>
      </c>
      <c r="G38" s="25">
        <v>0.00173611111111111</v>
      </c>
      <c r="H38" s="25">
        <v>0.00173611111111111</v>
      </c>
      <c r="I38" s="25">
        <v>0.00173611111111111</v>
      </c>
      <c r="J38" s="25">
        <v>0.001736111111111111</v>
      </c>
      <c r="K38" s="25">
        <v>0.001736111111111111</v>
      </c>
      <c r="L38" s="25">
        <v>0.001736111111111111</v>
      </c>
      <c r="M38" s="25">
        <v>0.001736111111111111</v>
      </c>
      <c r="N38" s="25">
        <v>0.016666666666666663</v>
      </c>
      <c r="O38" s="25">
        <v>0.01916666666666666</v>
      </c>
      <c r="P38" s="35">
        <f t="shared" si="3"/>
        <v>0.0870821759259259</v>
      </c>
      <c r="Q38" s="109"/>
    </row>
    <row r="39" spans="1:17" ht="13.5" thickBot="1">
      <c r="A39" s="61">
        <v>32</v>
      </c>
      <c r="B39" s="56" t="s">
        <v>26</v>
      </c>
      <c r="C39" s="34">
        <v>2</v>
      </c>
      <c r="D39" s="29" t="s">
        <v>27</v>
      </c>
      <c r="E39" s="38">
        <v>0.002777777777777778</v>
      </c>
      <c r="F39" s="38">
        <v>0.00173611111111111</v>
      </c>
      <c r="G39" s="38">
        <v>0.00173611111111111</v>
      </c>
      <c r="H39" s="38">
        <v>0.00173611111111111</v>
      </c>
      <c r="I39" s="38">
        <v>0.00173611111111111</v>
      </c>
      <c r="J39" s="38">
        <v>0.001736111111111111</v>
      </c>
      <c r="K39" s="38">
        <v>0.001736111111111111</v>
      </c>
      <c r="L39" s="38">
        <v>0.001736111111111111</v>
      </c>
      <c r="M39" s="38">
        <v>0.001736111111111111</v>
      </c>
      <c r="N39" s="38">
        <f>SUM(E39:M39)</f>
        <v>0.016666666666666663</v>
      </c>
      <c r="O39" s="38">
        <f>IF(OR(C39="Р",C39="С",C39="3+",C39=3),N39*1.15,IF(C39=1,N39,IF(C39=2,N39*1.1,)))</f>
        <v>0.01833333333333333</v>
      </c>
      <c r="P39" s="37">
        <f t="shared" si="3"/>
        <v>0.0870821759259259</v>
      </c>
      <c r="Q39" s="110"/>
    </row>
    <row r="40" spans="1:17" ht="12.75">
      <c r="A40" s="73"/>
      <c r="B40" s="74"/>
      <c r="C40" s="75"/>
      <c r="D40" s="76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8"/>
      <c r="Q40" s="76"/>
    </row>
    <row r="41" ht="12.75">
      <c r="B41" t="s">
        <v>39</v>
      </c>
    </row>
    <row r="42" ht="12.75">
      <c r="B42" t="s">
        <v>28</v>
      </c>
    </row>
    <row r="44" ht="12.75">
      <c r="B44" t="s">
        <v>37</v>
      </c>
    </row>
    <row r="45" ht="12.75">
      <c r="B45" t="s">
        <v>35</v>
      </c>
    </row>
    <row r="46" ht="12.75">
      <c r="B46" t="s">
        <v>36</v>
      </c>
    </row>
  </sheetData>
  <sheetProtection/>
  <mergeCells count="7">
    <mergeCell ref="Q24:Q31"/>
    <mergeCell ref="Q32:Q39"/>
    <mergeCell ref="A5:Q5"/>
    <mergeCell ref="A2:Q2"/>
    <mergeCell ref="A3:Q3"/>
    <mergeCell ref="Q8:Q15"/>
    <mergeCell ref="Q16:Q23"/>
  </mergeCells>
  <printOptions/>
  <pageMargins left="0.75" right="0.43" top="0.74" bottom="1" header="0.5" footer="0.5"/>
  <pageSetup horizontalDpi="300" verticalDpi="300" orientation="landscape" paperSize="9" scale="11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10"/>
  <sheetViews>
    <sheetView zoomScalePageLayoutView="0" workbookViewId="0" topLeftCell="A1">
      <selection activeCell="A2" sqref="A2:B2"/>
    </sheetView>
  </sheetViews>
  <sheetFormatPr defaultColWidth="9.00390625" defaultRowHeight="12.75"/>
  <cols>
    <col min="1" max="1" width="4.25390625" style="0" customWidth="1"/>
    <col min="2" max="2" width="75.00390625" style="0" customWidth="1"/>
    <col min="3" max="3" width="23.375" style="0" customWidth="1"/>
  </cols>
  <sheetData>
    <row r="2" spans="1:2" ht="15.75">
      <c r="A2" s="103" t="s">
        <v>89</v>
      </c>
      <c r="B2" s="103"/>
    </row>
    <row r="3" spans="1:2" ht="15.75">
      <c r="A3" s="19"/>
      <c r="B3" s="19" t="s">
        <v>30</v>
      </c>
    </row>
    <row r="4" spans="1:2" ht="15.75">
      <c r="A4" s="19"/>
      <c r="B4" s="19"/>
    </row>
    <row r="5" spans="1:2" ht="15.75">
      <c r="A5" s="19"/>
      <c r="B5" s="46" t="s">
        <v>59</v>
      </c>
    </row>
    <row r="6" spans="1:2" ht="15.75">
      <c r="A6" s="19"/>
      <c r="B6" s="47"/>
    </row>
    <row r="7" ht="51">
      <c r="B7" s="46" t="s">
        <v>88</v>
      </c>
    </row>
    <row r="8" ht="12.75">
      <c r="B8" s="48"/>
    </row>
    <row r="9" ht="12.75">
      <c r="B9" s="46" t="s">
        <v>87</v>
      </c>
    </row>
    <row r="10" ht="12.75">
      <c r="B10" s="48" t="s">
        <v>29</v>
      </c>
    </row>
  </sheetData>
  <sheetProtection/>
  <mergeCells count="1">
    <mergeCell ref="A2:B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Bardashev</dc:creator>
  <cp:keywords/>
  <dc:description/>
  <cp:lastModifiedBy>Dg</cp:lastModifiedBy>
  <cp:lastPrinted>2016-03-10T20:40:01Z</cp:lastPrinted>
  <dcterms:created xsi:type="dcterms:W3CDTF">2008-04-17T07:27:40Z</dcterms:created>
  <dcterms:modified xsi:type="dcterms:W3CDTF">2017-03-18T14:11:02Z</dcterms:modified>
  <cp:category/>
  <cp:version/>
  <cp:contentType/>
  <cp:contentStatus/>
</cp:coreProperties>
</file>