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3"/>
  </bookViews>
  <sheets>
    <sheet name="1 тур - личные" sheetId="1" r:id="rId1"/>
    <sheet name="Группы" sheetId="2" r:id="rId2"/>
    <sheet name="отделениия" sheetId="3" r:id="rId3"/>
    <sheet name="состав финальных забегов" sheetId="4" r:id="rId4"/>
  </sheets>
  <definedNames>
    <definedName name="_xlnm._FilterDatabase" localSheetId="0" hidden="1">'1 тур - личные'!$A$5:$P$44</definedName>
    <definedName name="_xlnm._FilterDatabase" localSheetId="3" hidden="1">'состав финальных забегов'!$A$5:$F$32</definedName>
  </definedNames>
  <calcPr fullCalcOnLoad="1"/>
</workbook>
</file>

<file path=xl/sharedStrings.xml><?xml version="1.0" encoding="utf-8"?>
<sst xmlns="http://schemas.openxmlformats.org/spreadsheetml/2006/main" count="361" uniqueCount="82">
  <si>
    <t>Щербина Андрей</t>
  </si>
  <si>
    <t>Родина Оксана</t>
  </si>
  <si>
    <t>Смуров Александр</t>
  </si>
  <si>
    <t>Ромашевская Виктория</t>
  </si>
  <si>
    <t>Комаров Валентин</t>
  </si>
  <si>
    <t>Отд</t>
  </si>
  <si>
    <t>Группа</t>
  </si>
  <si>
    <t>Ерм</t>
  </si>
  <si>
    <t>Р</t>
  </si>
  <si>
    <t xml:space="preserve">Фамилия </t>
  </si>
  <si>
    <t>Время вязки узлов</t>
  </si>
  <si>
    <t>Прямой</t>
  </si>
  <si>
    <t>Восьмерка-проводник</t>
  </si>
  <si>
    <t>"Заячьи уши"</t>
  </si>
  <si>
    <t>Австрийский проводник</t>
  </si>
  <si>
    <t>Стремя (петлей)</t>
  </si>
  <si>
    <t>Булинь</t>
  </si>
  <si>
    <t>Проводник одним концом на опоре</t>
  </si>
  <si>
    <t>Схватывающий на опоре (петлей)</t>
  </si>
  <si>
    <t>№ п/п</t>
  </si>
  <si>
    <t>Время с учетом штрафов</t>
  </si>
  <si>
    <t>Время с коэф. для командных зачетов</t>
  </si>
  <si>
    <t>Банин Александр</t>
  </si>
  <si>
    <t>Краснушкина Вера</t>
  </si>
  <si>
    <t>Островский Сергей</t>
  </si>
  <si>
    <t>С</t>
  </si>
  <si>
    <t>Личный зачет (квалификация).</t>
  </si>
  <si>
    <t>ДТДМ "Хорошево"</t>
  </si>
  <si>
    <t>Дорожкин Алексей</t>
  </si>
  <si>
    <t>Камышанов Евгений</t>
  </si>
  <si>
    <t>Результат команды</t>
  </si>
  <si>
    <t>Место</t>
  </si>
  <si>
    <t>Результат отделения</t>
  </si>
  <si>
    <t>Зачет среди отделений</t>
  </si>
  <si>
    <t>Фамилия, Имя</t>
  </si>
  <si>
    <t>Зачет среди групп</t>
  </si>
  <si>
    <t>Забег 1/4 финала</t>
  </si>
  <si>
    <t>Волков Павел</t>
  </si>
  <si>
    <t>Крылова Вера</t>
  </si>
  <si>
    <t>Яркова Анна</t>
  </si>
  <si>
    <t>Шнайдер Алексей</t>
  </si>
  <si>
    <t>Валуева Дарья</t>
  </si>
  <si>
    <t>Кондрашов Константин</t>
  </si>
  <si>
    <t>Москаленко Виктор</t>
  </si>
  <si>
    <t>Трофимов Антон</t>
  </si>
  <si>
    <t>Камышанова Наталия</t>
  </si>
  <si>
    <t>Кульчицкий Никита</t>
  </si>
  <si>
    <t>Петрунин Кирилл</t>
  </si>
  <si>
    <t>Серебряная Екатерина</t>
  </si>
  <si>
    <t>Ничукин Даниил</t>
  </si>
  <si>
    <t>Усанова Олеся</t>
  </si>
  <si>
    <t>АВЩ</t>
  </si>
  <si>
    <t>Головина Юлия</t>
  </si>
  <si>
    <t xml:space="preserve"> -</t>
  </si>
  <si>
    <t>Чернецова Даша</t>
  </si>
  <si>
    <t>14 марта 2013 года</t>
  </si>
  <si>
    <t>Протокол результатов V Первенства ДЮТК "Гадкий Утенок" по вязке узлов.</t>
  </si>
  <si>
    <t>Злобин Дмитрий</t>
  </si>
  <si>
    <t>Сусов Даниил</t>
  </si>
  <si>
    <t xml:space="preserve">Кирсанов Денис </t>
  </si>
  <si>
    <t>Васильков Илья</t>
  </si>
  <si>
    <t>Шишкин Егор</t>
  </si>
  <si>
    <t>Анисимова Екатерина</t>
  </si>
  <si>
    <t>Щелокова Александра</t>
  </si>
  <si>
    <t>Ушаков Иван</t>
  </si>
  <si>
    <t>Пробер Ирина</t>
  </si>
  <si>
    <t>Обыденников Ярослав</t>
  </si>
  <si>
    <t>Бушма Ирина</t>
  </si>
  <si>
    <t>Никешин Юрий</t>
  </si>
  <si>
    <t>Ром</t>
  </si>
  <si>
    <t>Бардашев Виктор</t>
  </si>
  <si>
    <t>место</t>
  </si>
  <si>
    <t>1 отд-1</t>
  </si>
  <si>
    <t>1 отд-2</t>
  </si>
  <si>
    <t>Резерв. Могут занять в четвертьфинале места отсутствующих участников основного финала</t>
  </si>
  <si>
    <t>V Первенство ДЮТК "Гадкий Утенок" по вязке узлов.</t>
  </si>
  <si>
    <t>Состав финальных забегов.</t>
  </si>
  <si>
    <t>апрель 2013 года</t>
  </si>
  <si>
    <t>место в квалификации</t>
  </si>
  <si>
    <t>Состав 1/2 финала 1-го отделения</t>
  </si>
  <si>
    <t>Старший судья ______________________/Олишевский Д.В./</t>
  </si>
  <si>
    <t>Дата и время провидения финальной части соревнований 
(2-го тура) будет объявлено дополнительно.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</si>
</sst>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8"/>
      <name val="Tahoma"/>
      <family val="2"/>
    </font>
    <font>
      <sz val="10"/>
      <color indexed="9"/>
      <name val="Arial Cyr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5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4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45" fontId="0" fillId="0" borderId="9" xfId="0" applyNumberFormat="1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/>
    </xf>
    <xf numFmtId="45" fontId="0" fillId="0" borderId="11" xfId="0" applyNumberFormat="1" applyBorder="1" applyAlignment="1">
      <alignment horizontal="center" textRotation="90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/>
    </xf>
    <xf numFmtId="45" fontId="0" fillId="0" borderId="13" xfId="0" applyNumberFormat="1" applyBorder="1" applyAlignment="1">
      <alignment horizontal="center" textRotation="90" wrapText="1"/>
    </xf>
    <xf numFmtId="21" fontId="0" fillId="0" borderId="14" xfId="0" applyNumberFormat="1" applyBorder="1" applyAlignment="1">
      <alignment textRotation="90" wrapText="1"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center" textRotation="90" wrapText="1"/>
    </xf>
    <xf numFmtId="45" fontId="0" fillId="0" borderId="18" xfId="0" applyNumberFormat="1" applyBorder="1" applyAlignment="1">
      <alignment/>
    </xf>
    <xf numFmtId="45" fontId="0" fillId="0" borderId="19" xfId="0" applyNumberFormat="1" applyBorder="1" applyAlignment="1">
      <alignment/>
    </xf>
    <xf numFmtId="45" fontId="0" fillId="0" borderId="20" xfId="0" applyNumberFormat="1" applyBorder="1" applyAlignment="1">
      <alignment/>
    </xf>
    <xf numFmtId="0" fontId="0" fillId="0" borderId="16" xfId="0" applyBorder="1" applyAlignment="1">
      <alignment horizontal="center" textRotation="90" wrapText="1"/>
    </xf>
    <xf numFmtId="45" fontId="0" fillId="0" borderId="21" xfId="0" applyNumberFormat="1" applyBorder="1" applyAlignment="1">
      <alignment/>
    </xf>
    <xf numFmtId="45" fontId="0" fillId="0" borderId="22" xfId="0" applyNumberFormat="1" applyBorder="1" applyAlignment="1">
      <alignment/>
    </xf>
    <xf numFmtId="45" fontId="0" fillId="0" borderId="23" xfId="0" applyNumberFormat="1" applyBorder="1" applyAlignment="1">
      <alignment/>
    </xf>
    <xf numFmtId="21" fontId="5" fillId="2" borderId="24" xfId="0" applyNumberFormat="1" applyFont="1" applyFill="1" applyBorder="1" applyAlignment="1">
      <alignment/>
    </xf>
    <xf numFmtId="21" fontId="5" fillId="2" borderId="15" xfId="0" applyNumberFormat="1" applyFont="1" applyFill="1" applyBorder="1" applyAlignment="1">
      <alignment/>
    </xf>
    <xf numFmtId="21" fontId="5" fillId="0" borderId="15" xfId="0" applyNumberFormat="1" applyFont="1" applyBorder="1" applyAlignment="1">
      <alignment/>
    </xf>
    <xf numFmtId="21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5" fontId="0" fillId="0" borderId="1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 textRotation="90" wrapText="1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 textRotation="90" wrapText="1"/>
    </xf>
    <xf numFmtId="0" fontId="0" fillId="0" borderId="21" xfId="0" applyBorder="1" applyAlignment="1">
      <alignment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45" fontId="0" fillId="0" borderId="1" xfId="0" applyNumberFormat="1" applyFill="1" applyBorder="1" applyAlignment="1">
      <alignment/>
    </xf>
    <xf numFmtId="0" fontId="6" fillId="0" borderId="1" xfId="1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2" xfId="18" applyFont="1" applyBorder="1" applyAlignment="1">
      <alignment horizontal="left" vertical="center"/>
      <protection/>
    </xf>
    <xf numFmtId="0" fontId="0" fillId="0" borderId="5" xfId="0" applyBorder="1" applyAlignment="1">
      <alignment horizontal="center" textRotation="90"/>
    </xf>
    <xf numFmtId="0" fontId="0" fillId="0" borderId="5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/>
    </xf>
    <xf numFmtId="45" fontId="0" fillId="2" borderId="9" xfId="0" applyNumberForma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NumberFormat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45" fontId="0" fillId="3" borderId="5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5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/>
    </xf>
    <xf numFmtId="45" fontId="0" fillId="3" borderId="9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6" fillId="3" borderId="1" xfId="18" applyFont="1" applyFill="1" applyBorder="1" applyAlignment="1">
      <alignment horizontal="center" vertical="center" wrapText="1"/>
      <protection/>
    </xf>
    <xf numFmtId="0" fontId="0" fillId="3" borderId="35" xfId="0" applyFill="1" applyBorder="1" applyAlignment="1">
      <alignment/>
    </xf>
    <xf numFmtId="0" fontId="0" fillId="3" borderId="35" xfId="0" applyFill="1" applyBorder="1" applyAlignment="1">
      <alignment horizontal="center"/>
    </xf>
    <xf numFmtId="45" fontId="0" fillId="3" borderId="35" xfId="0" applyNumberFormat="1" applyFill="1" applyBorder="1" applyAlignment="1">
      <alignment/>
    </xf>
    <xf numFmtId="0" fontId="0" fillId="3" borderId="35" xfId="0" applyNumberFormat="1" applyFill="1" applyBorder="1" applyAlignment="1">
      <alignment/>
    </xf>
    <xf numFmtId="0" fontId="0" fillId="0" borderId="9" xfId="0" applyBorder="1" applyAlignment="1">
      <alignment horizontal="lef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6" fillId="3" borderId="8" xfId="18" applyFont="1" applyFill="1" applyBorder="1" applyAlignment="1">
      <alignment horizontal="left" vertical="center"/>
      <protection/>
    </xf>
    <xf numFmtId="0" fontId="6" fillId="3" borderId="9" xfId="18" applyFont="1" applyFill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left" vertical="center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45" fontId="0" fillId="4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6" fillId="4" borderId="1" xfId="18" applyFont="1" applyFill="1" applyBorder="1" applyAlignment="1">
      <alignment horizontal="center" vertical="center" wrapText="1"/>
      <protection/>
    </xf>
    <xf numFmtId="0" fontId="0" fillId="3" borderId="8" xfId="0" applyFont="1" applyFill="1" applyBorder="1" applyAlignment="1">
      <alignment horizontal="left"/>
    </xf>
    <xf numFmtId="0" fontId="0" fillId="3" borderId="36" xfId="0" applyFill="1" applyBorder="1" applyAlignment="1">
      <alignment/>
    </xf>
    <xf numFmtId="0" fontId="0" fillId="3" borderId="37" xfId="0" applyFont="1" applyFill="1" applyBorder="1" applyAlignment="1">
      <alignment horizontal="left"/>
    </xf>
    <xf numFmtId="0" fontId="0" fillId="3" borderId="38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45" fontId="0" fillId="4" borderId="5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9" xfId="0" applyFont="1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/>
    </xf>
    <xf numFmtId="45" fontId="0" fillId="4" borderId="9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23" xfId="0" applyFill="1" applyBorder="1" applyAlignment="1">
      <alignment/>
    </xf>
    <xf numFmtId="0" fontId="0" fillId="0" borderId="11" xfId="0" applyNumberForma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4" borderId="39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40" xfId="0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4" xfId="0" applyFont="1" applyFill="1" applyBorder="1" applyAlignment="1">
      <alignment horizontal="left"/>
    </xf>
    <xf numFmtId="45" fontId="0" fillId="0" borderId="5" xfId="0" applyNumberFormat="1" applyBorder="1" applyAlignment="1">
      <alignment horizontal="center" textRotation="90" wrapText="1"/>
    </xf>
    <xf numFmtId="0" fontId="0" fillId="0" borderId="5" xfId="0" applyNumberForma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45" fontId="0" fillId="0" borderId="22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Члены клуба весна-1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25">
      <selection activeCell="B47" sqref="B47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64" customWidth="1"/>
    <col min="4" max="4" width="6.75390625" style="0" customWidth="1"/>
    <col min="5" max="5" width="10.25390625" style="1" bestFit="1" customWidth="1"/>
    <col min="6" max="11" width="5.375" style="1" customWidth="1"/>
    <col min="12" max="12" width="7.25390625" style="1" customWidth="1"/>
    <col min="13" max="13" width="7.375" style="1" customWidth="1"/>
    <col min="14" max="14" width="8.75390625" style="0" customWidth="1"/>
    <col min="15" max="15" width="6.125" style="6" customWidth="1"/>
  </cols>
  <sheetData>
    <row r="1" ht="12.75">
      <c r="P1" s="6"/>
    </row>
    <row r="2" spans="1:16" ht="15.75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5">
      <c r="A3" s="152" t="s">
        <v>26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7.25" customHeight="1" thickBot="1">
      <c r="A4" t="s">
        <v>55</v>
      </c>
      <c r="P4" s="7" t="s">
        <v>27</v>
      </c>
    </row>
    <row r="5" spans="1:17" ht="76.5" customHeight="1">
      <c r="A5" s="72" t="s">
        <v>19</v>
      </c>
      <c r="B5" s="71" t="s">
        <v>9</v>
      </c>
      <c r="C5" s="70" t="s">
        <v>5</v>
      </c>
      <c r="D5" s="70" t="s">
        <v>6</v>
      </c>
      <c r="E5" s="161" t="s">
        <v>10</v>
      </c>
      <c r="F5" s="161" t="s">
        <v>11</v>
      </c>
      <c r="G5" s="161" t="s">
        <v>12</v>
      </c>
      <c r="H5" s="161" t="s">
        <v>13</v>
      </c>
      <c r="I5" s="161" t="s">
        <v>14</v>
      </c>
      <c r="J5" s="161" t="s">
        <v>15</v>
      </c>
      <c r="K5" s="161" t="s">
        <v>16</v>
      </c>
      <c r="L5" s="161" t="s">
        <v>17</v>
      </c>
      <c r="M5" s="161" t="s">
        <v>18</v>
      </c>
      <c r="N5" s="71" t="s">
        <v>20</v>
      </c>
      <c r="O5" s="162" t="s">
        <v>71</v>
      </c>
      <c r="P5" s="163" t="s">
        <v>21</v>
      </c>
      <c r="Q5" s="2"/>
    </row>
    <row r="6" spans="1:16" ht="12.75">
      <c r="A6" s="16">
        <v>1</v>
      </c>
      <c r="B6" s="9" t="s">
        <v>54</v>
      </c>
      <c r="C6" s="66" t="s">
        <v>25</v>
      </c>
      <c r="D6" s="3" t="s">
        <v>53</v>
      </c>
      <c r="E6" s="5">
        <v>0.0006712962962962962</v>
      </c>
      <c r="F6" s="5"/>
      <c r="G6" s="5"/>
      <c r="H6" s="5"/>
      <c r="I6" s="5"/>
      <c r="J6" s="5"/>
      <c r="K6" s="5"/>
      <c r="L6" s="5"/>
      <c r="M6" s="5"/>
      <c r="N6" s="5">
        <f aca="true" t="shared" si="0" ref="N6:N44">SUM(E6:M6)</f>
        <v>0.0006712962962962962</v>
      </c>
      <c r="O6" s="78">
        <f>RANK(N6,$N$6:$N$44,1)</f>
        <v>1</v>
      </c>
      <c r="P6" s="41">
        <f aca="true" t="shared" si="1" ref="P6:P44">IF(OR(C6="Р",C6="С",C6=3),N6*1.15,IF(C6=1,N6,IF(C6=2,N6*1.1,"???")))</f>
        <v>0.0007719907407407406</v>
      </c>
    </row>
    <row r="7" spans="1:16" ht="12.75">
      <c r="A7" s="16">
        <v>2</v>
      </c>
      <c r="B7" s="69" t="s">
        <v>52</v>
      </c>
      <c r="C7" s="63" t="s">
        <v>8</v>
      </c>
      <c r="D7" s="10" t="s">
        <v>53</v>
      </c>
      <c r="E7" s="5">
        <v>0.000787037037037037</v>
      </c>
      <c r="F7" s="5"/>
      <c r="G7" s="5"/>
      <c r="H7" s="5"/>
      <c r="I7" s="5"/>
      <c r="J7" s="5"/>
      <c r="K7" s="5"/>
      <c r="L7" s="5"/>
      <c r="M7" s="5"/>
      <c r="N7" s="5">
        <f t="shared" si="0"/>
        <v>0.000787037037037037</v>
      </c>
      <c r="O7" s="78">
        <f>RANK(N7,$N$6:$N$44,1)</f>
        <v>2</v>
      </c>
      <c r="P7" s="41">
        <f t="shared" si="1"/>
        <v>0.0009050925925925925</v>
      </c>
    </row>
    <row r="8" spans="1:16" ht="12.75">
      <c r="A8" s="16">
        <v>3</v>
      </c>
      <c r="B8" s="67" t="s">
        <v>45</v>
      </c>
      <c r="C8" s="65">
        <v>3</v>
      </c>
      <c r="D8" s="3" t="s">
        <v>51</v>
      </c>
      <c r="E8" s="5">
        <v>0.000798611111111111</v>
      </c>
      <c r="F8" s="5"/>
      <c r="G8" s="5"/>
      <c r="H8" s="5"/>
      <c r="I8" s="5"/>
      <c r="J8" s="5"/>
      <c r="K8" s="5"/>
      <c r="L8" s="5"/>
      <c r="M8" s="5"/>
      <c r="N8" s="5">
        <f t="shared" si="0"/>
        <v>0.000798611111111111</v>
      </c>
      <c r="O8" s="78">
        <f aca="true" t="shared" si="2" ref="O8:O44">RANK(N8,$N$6:$N$44,1)</f>
        <v>3</v>
      </c>
      <c r="P8" s="41">
        <f t="shared" si="1"/>
        <v>0.0009184027777777776</v>
      </c>
    </row>
    <row r="9" spans="1:16" ht="12.75">
      <c r="A9" s="16">
        <v>4</v>
      </c>
      <c r="B9" s="9" t="s">
        <v>29</v>
      </c>
      <c r="C9" s="63" t="s">
        <v>25</v>
      </c>
      <c r="D9" s="10" t="s">
        <v>53</v>
      </c>
      <c r="E9" s="5">
        <v>0.0008101851851851852</v>
      </c>
      <c r="F9" s="5"/>
      <c r="G9" s="5"/>
      <c r="H9" s="5"/>
      <c r="I9" s="5"/>
      <c r="J9" s="5"/>
      <c r="K9" s="5"/>
      <c r="L9" s="5"/>
      <c r="M9" s="5"/>
      <c r="N9" s="5">
        <f t="shared" si="0"/>
        <v>0.0008101851851851852</v>
      </c>
      <c r="O9" s="78">
        <f t="shared" si="2"/>
        <v>4</v>
      </c>
      <c r="P9" s="41">
        <f t="shared" si="1"/>
        <v>0.0009317129629629629</v>
      </c>
    </row>
    <row r="10" spans="1:16" ht="12.75">
      <c r="A10" s="16">
        <v>5</v>
      </c>
      <c r="B10" s="67" t="s">
        <v>39</v>
      </c>
      <c r="C10" s="65">
        <v>2</v>
      </c>
      <c r="D10" s="3" t="s">
        <v>7</v>
      </c>
      <c r="E10" s="5">
        <v>0.0008333333333333334</v>
      </c>
      <c r="F10" s="5"/>
      <c r="G10" s="5"/>
      <c r="H10" s="5"/>
      <c r="I10" s="5"/>
      <c r="J10" s="5"/>
      <c r="K10" s="5"/>
      <c r="L10" s="5"/>
      <c r="M10" s="5"/>
      <c r="N10" s="5">
        <f t="shared" si="0"/>
        <v>0.0008333333333333334</v>
      </c>
      <c r="O10" s="78">
        <f t="shared" si="2"/>
        <v>5</v>
      </c>
      <c r="P10" s="41">
        <f t="shared" si="1"/>
        <v>0.0009166666666666668</v>
      </c>
    </row>
    <row r="11" spans="1:16" ht="12.75">
      <c r="A11" s="16">
        <v>6</v>
      </c>
      <c r="B11" s="67" t="s">
        <v>23</v>
      </c>
      <c r="C11" s="65" t="s">
        <v>25</v>
      </c>
      <c r="D11" s="3" t="s">
        <v>7</v>
      </c>
      <c r="E11" s="5">
        <v>0.0008564814814814815</v>
      </c>
      <c r="F11" s="5"/>
      <c r="G11" s="5"/>
      <c r="H11" s="5"/>
      <c r="I11" s="5"/>
      <c r="J11" s="5"/>
      <c r="K11" s="5"/>
      <c r="L11" s="5"/>
      <c r="M11" s="5"/>
      <c r="N11" s="5">
        <f t="shared" si="0"/>
        <v>0.0008564814814814815</v>
      </c>
      <c r="O11" s="78">
        <f t="shared" si="2"/>
        <v>6</v>
      </c>
      <c r="P11" s="41">
        <f t="shared" si="1"/>
        <v>0.0009849537037037036</v>
      </c>
    </row>
    <row r="12" spans="1:16" ht="12.75">
      <c r="A12" s="16">
        <v>7</v>
      </c>
      <c r="B12" s="67" t="s">
        <v>65</v>
      </c>
      <c r="C12" s="65">
        <v>2</v>
      </c>
      <c r="D12" s="3" t="s">
        <v>51</v>
      </c>
      <c r="E12" s="5">
        <v>0.0008796296296296296</v>
      </c>
      <c r="F12" s="5"/>
      <c r="G12" s="5"/>
      <c r="H12" s="5"/>
      <c r="I12" s="5"/>
      <c r="J12" s="5"/>
      <c r="K12" s="5"/>
      <c r="L12" s="5"/>
      <c r="M12" s="5"/>
      <c r="N12" s="5">
        <f t="shared" si="0"/>
        <v>0.0008796296296296296</v>
      </c>
      <c r="O12" s="78">
        <f t="shared" si="2"/>
        <v>7</v>
      </c>
      <c r="P12" s="41">
        <f t="shared" si="1"/>
        <v>0.0009675925925925927</v>
      </c>
    </row>
    <row r="13" spans="1:16" ht="12.75">
      <c r="A13" s="16">
        <v>8</v>
      </c>
      <c r="B13" s="67" t="s">
        <v>41</v>
      </c>
      <c r="C13" s="65">
        <v>2</v>
      </c>
      <c r="D13" s="60" t="s">
        <v>69</v>
      </c>
      <c r="E13" s="5">
        <v>0.0008796296296296296</v>
      </c>
      <c r="F13" s="5"/>
      <c r="G13" s="5"/>
      <c r="H13" s="5"/>
      <c r="I13" s="5"/>
      <c r="J13" s="5"/>
      <c r="K13" s="5"/>
      <c r="L13" s="5"/>
      <c r="M13" s="5"/>
      <c r="N13" s="5">
        <f t="shared" si="0"/>
        <v>0.0008796296296296296</v>
      </c>
      <c r="O13" s="78">
        <f t="shared" si="2"/>
        <v>7</v>
      </c>
      <c r="P13" s="41">
        <f t="shared" si="1"/>
        <v>0.0009675925925925927</v>
      </c>
    </row>
    <row r="14" spans="1:16" ht="12.75">
      <c r="A14" s="16">
        <v>9</v>
      </c>
      <c r="B14" s="9" t="s">
        <v>28</v>
      </c>
      <c r="C14" s="63" t="s">
        <v>25</v>
      </c>
      <c r="D14" s="10" t="s">
        <v>53</v>
      </c>
      <c r="E14" s="5">
        <v>0.0007175925925925927</v>
      </c>
      <c r="F14" s="5">
        <v>0.00023148148148148146</v>
      </c>
      <c r="G14" s="5"/>
      <c r="H14" s="5"/>
      <c r="I14" s="5"/>
      <c r="J14" s="5"/>
      <c r="K14" s="5"/>
      <c r="L14" s="5"/>
      <c r="M14" s="5"/>
      <c r="N14" s="5">
        <f t="shared" si="0"/>
        <v>0.0009490740740740742</v>
      </c>
      <c r="O14" s="78">
        <f t="shared" si="2"/>
        <v>9</v>
      </c>
      <c r="P14" s="41">
        <f t="shared" si="1"/>
        <v>0.0010914351851851853</v>
      </c>
    </row>
    <row r="15" spans="1:16" ht="12.75">
      <c r="A15" s="16">
        <v>10</v>
      </c>
      <c r="B15" s="67" t="s">
        <v>43</v>
      </c>
      <c r="C15" s="65">
        <v>2</v>
      </c>
      <c r="D15" s="3" t="s">
        <v>51</v>
      </c>
      <c r="E15" s="5">
        <v>0.0010069444444444444</v>
      </c>
      <c r="F15" s="5"/>
      <c r="G15" s="5"/>
      <c r="H15" s="5"/>
      <c r="I15" s="5"/>
      <c r="J15" s="5"/>
      <c r="K15" s="5"/>
      <c r="L15" s="5"/>
      <c r="M15" s="5"/>
      <c r="N15" s="5">
        <f t="shared" si="0"/>
        <v>0.0010069444444444444</v>
      </c>
      <c r="O15" s="78">
        <f t="shared" si="2"/>
        <v>10</v>
      </c>
      <c r="P15" s="41">
        <f t="shared" si="1"/>
        <v>0.001107638888888889</v>
      </c>
    </row>
    <row r="16" spans="1:16" ht="12.75">
      <c r="A16" s="16">
        <v>11</v>
      </c>
      <c r="B16" s="67" t="s">
        <v>1</v>
      </c>
      <c r="C16" s="65" t="s">
        <v>8</v>
      </c>
      <c r="D16" s="10" t="s">
        <v>53</v>
      </c>
      <c r="E16" s="5">
        <v>0.0010069444444444444</v>
      </c>
      <c r="F16" s="5"/>
      <c r="G16" s="5"/>
      <c r="H16" s="5"/>
      <c r="I16" s="5"/>
      <c r="J16" s="5"/>
      <c r="K16" s="5"/>
      <c r="L16" s="5"/>
      <c r="M16" s="5"/>
      <c r="N16" s="5">
        <f t="shared" si="0"/>
        <v>0.0010069444444444444</v>
      </c>
      <c r="O16" s="78">
        <f t="shared" si="2"/>
        <v>10</v>
      </c>
      <c r="P16" s="41">
        <f t="shared" si="1"/>
        <v>0.001157986111111111</v>
      </c>
    </row>
    <row r="17" spans="1:16" ht="12.75">
      <c r="A17" s="16">
        <v>12</v>
      </c>
      <c r="B17" s="67" t="s">
        <v>46</v>
      </c>
      <c r="C17" s="65">
        <v>2</v>
      </c>
      <c r="D17" s="3" t="s">
        <v>7</v>
      </c>
      <c r="E17" s="5">
        <v>0.0010532407407407407</v>
      </c>
      <c r="F17" s="5"/>
      <c r="G17" s="5"/>
      <c r="H17" s="5"/>
      <c r="I17" s="5"/>
      <c r="J17" s="5"/>
      <c r="K17" s="5"/>
      <c r="L17" s="5"/>
      <c r="M17" s="5"/>
      <c r="N17" s="5">
        <f t="shared" si="0"/>
        <v>0.0010532407407407407</v>
      </c>
      <c r="O17" s="78">
        <f t="shared" si="2"/>
        <v>12</v>
      </c>
      <c r="P17" s="41">
        <f t="shared" si="1"/>
        <v>0.0011585648148148147</v>
      </c>
    </row>
    <row r="18" spans="1:16" ht="12.75">
      <c r="A18" s="16">
        <v>13</v>
      </c>
      <c r="B18" s="67" t="s">
        <v>40</v>
      </c>
      <c r="C18" s="65">
        <v>3</v>
      </c>
      <c r="D18" s="60" t="s">
        <v>69</v>
      </c>
      <c r="E18" s="5">
        <v>0.0011342592592592591</v>
      </c>
      <c r="F18" s="5"/>
      <c r="G18" s="5"/>
      <c r="H18" s="5"/>
      <c r="I18" s="5"/>
      <c r="J18" s="5"/>
      <c r="K18" s="5"/>
      <c r="L18" s="5"/>
      <c r="M18" s="5"/>
      <c r="N18" s="5">
        <f t="shared" si="0"/>
        <v>0.0011342592592592591</v>
      </c>
      <c r="O18" s="78">
        <f t="shared" si="2"/>
        <v>13</v>
      </c>
      <c r="P18" s="41">
        <f t="shared" si="1"/>
        <v>0.0013043981481481478</v>
      </c>
    </row>
    <row r="19" spans="1:16" ht="12.75">
      <c r="A19" s="16">
        <v>14</v>
      </c>
      <c r="B19" s="67" t="s">
        <v>67</v>
      </c>
      <c r="C19" s="65">
        <v>1</v>
      </c>
      <c r="D19" s="3" t="s">
        <v>7</v>
      </c>
      <c r="E19" s="5">
        <v>0.0011689814814814816</v>
      </c>
      <c r="F19" s="5"/>
      <c r="G19" s="5"/>
      <c r="H19" s="5"/>
      <c r="I19" s="5"/>
      <c r="J19" s="5"/>
      <c r="K19" s="5"/>
      <c r="L19" s="5"/>
      <c r="M19" s="5"/>
      <c r="N19" s="5">
        <f t="shared" si="0"/>
        <v>0.0011689814814814816</v>
      </c>
      <c r="O19" s="78">
        <f t="shared" si="2"/>
        <v>14</v>
      </c>
      <c r="P19" s="41">
        <f t="shared" si="1"/>
        <v>0.0011689814814814816</v>
      </c>
    </row>
    <row r="20" spans="1:16" ht="12.75">
      <c r="A20" s="16">
        <v>15</v>
      </c>
      <c r="B20" s="67" t="s">
        <v>62</v>
      </c>
      <c r="C20" s="65">
        <v>1</v>
      </c>
      <c r="D20" s="60" t="s">
        <v>69</v>
      </c>
      <c r="E20" s="5">
        <v>0.0011689814814814816</v>
      </c>
      <c r="F20" s="5"/>
      <c r="G20" s="5"/>
      <c r="H20" s="5"/>
      <c r="I20" s="5"/>
      <c r="J20" s="5"/>
      <c r="K20" s="5"/>
      <c r="L20" s="5"/>
      <c r="M20" s="5"/>
      <c r="N20" s="5">
        <f t="shared" si="0"/>
        <v>0.0011689814814814816</v>
      </c>
      <c r="O20" s="78">
        <f t="shared" si="2"/>
        <v>14</v>
      </c>
      <c r="P20" s="41">
        <f t="shared" si="1"/>
        <v>0.0011689814814814816</v>
      </c>
    </row>
    <row r="21" spans="1:16" ht="12.75">
      <c r="A21" s="16">
        <v>16</v>
      </c>
      <c r="B21" s="67" t="s">
        <v>4</v>
      </c>
      <c r="C21" s="65" t="s">
        <v>25</v>
      </c>
      <c r="D21" s="10" t="s">
        <v>53</v>
      </c>
      <c r="E21" s="5">
        <v>0.0009490740740740741</v>
      </c>
      <c r="F21" s="5"/>
      <c r="G21" s="5">
        <v>0.00023148148148148146</v>
      </c>
      <c r="H21" s="5"/>
      <c r="I21" s="5"/>
      <c r="J21" s="62"/>
      <c r="K21" s="5"/>
      <c r="L21" s="5"/>
      <c r="M21" s="5"/>
      <c r="N21" s="5">
        <f t="shared" si="0"/>
        <v>0.0011805555555555556</v>
      </c>
      <c r="O21" s="78">
        <f t="shared" si="2"/>
        <v>16</v>
      </c>
      <c r="P21" s="41">
        <f t="shared" si="1"/>
        <v>0.0013576388888888887</v>
      </c>
    </row>
    <row r="22" spans="1:16" ht="12.75">
      <c r="A22" s="16">
        <v>17</v>
      </c>
      <c r="B22" s="67" t="s">
        <v>0</v>
      </c>
      <c r="C22" s="65" t="s">
        <v>8</v>
      </c>
      <c r="D22" s="3" t="s">
        <v>7</v>
      </c>
      <c r="E22" s="5">
        <v>0.0012384259259259258</v>
      </c>
      <c r="F22" s="5"/>
      <c r="G22" s="5"/>
      <c r="H22" s="5"/>
      <c r="I22" s="5"/>
      <c r="J22" s="5"/>
      <c r="K22" s="5"/>
      <c r="L22" s="5"/>
      <c r="M22" s="5"/>
      <c r="N22" s="5">
        <f t="shared" si="0"/>
        <v>0.0012384259259259258</v>
      </c>
      <c r="O22" s="78">
        <f t="shared" si="2"/>
        <v>17</v>
      </c>
      <c r="P22" s="41">
        <f t="shared" si="1"/>
        <v>0.0014241898148148145</v>
      </c>
    </row>
    <row r="23" spans="1:16" ht="12.75">
      <c r="A23" s="16">
        <v>18</v>
      </c>
      <c r="B23" s="67" t="s">
        <v>24</v>
      </c>
      <c r="C23" s="65">
        <v>3</v>
      </c>
      <c r="D23" s="3" t="s">
        <v>7</v>
      </c>
      <c r="E23" s="5">
        <v>0.00125</v>
      </c>
      <c r="F23" s="5"/>
      <c r="G23" s="5"/>
      <c r="H23" s="5"/>
      <c r="I23" s="5"/>
      <c r="J23" s="5"/>
      <c r="K23" s="5"/>
      <c r="L23" s="5"/>
      <c r="M23" s="5"/>
      <c r="N23" s="5">
        <f t="shared" si="0"/>
        <v>0.00125</v>
      </c>
      <c r="O23" s="78">
        <f t="shared" si="2"/>
        <v>18</v>
      </c>
      <c r="P23" s="41">
        <f t="shared" si="1"/>
        <v>0.0014375</v>
      </c>
    </row>
    <row r="24" spans="1:16" ht="12.75">
      <c r="A24" s="16">
        <v>19</v>
      </c>
      <c r="B24" s="67" t="s">
        <v>38</v>
      </c>
      <c r="C24" s="65">
        <v>3</v>
      </c>
      <c r="D24" s="60" t="s">
        <v>69</v>
      </c>
      <c r="E24" s="5">
        <v>0.0010185185185185186</v>
      </c>
      <c r="F24" s="5"/>
      <c r="G24" s="5">
        <v>0.00023148148148148146</v>
      </c>
      <c r="H24" s="5"/>
      <c r="I24" s="5"/>
      <c r="J24" s="5"/>
      <c r="K24" s="5"/>
      <c r="L24" s="5"/>
      <c r="M24" s="5"/>
      <c r="N24" s="5">
        <f t="shared" si="0"/>
        <v>0.00125</v>
      </c>
      <c r="O24" s="78">
        <f t="shared" si="2"/>
        <v>18</v>
      </c>
      <c r="P24" s="41">
        <f t="shared" si="1"/>
        <v>0.0014375</v>
      </c>
    </row>
    <row r="25" spans="1:16" ht="12.75">
      <c r="A25" s="16">
        <v>20</v>
      </c>
      <c r="B25" s="69" t="s">
        <v>2</v>
      </c>
      <c r="C25" s="63" t="s">
        <v>25</v>
      </c>
      <c r="D25" s="10" t="s">
        <v>53</v>
      </c>
      <c r="E25" s="5">
        <v>0.00125</v>
      </c>
      <c r="F25" s="5"/>
      <c r="G25" s="5"/>
      <c r="H25" s="5"/>
      <c r="I25" s="5"/>
      <c r="J25" s="5"/>
      <c r="K25" s="5"/>
      <c r="L25" s="5"/>
      <c r="M25" s="5"/>
      <c r="N25" s="5">
        <f t="shared" si="0"/>
        <v>0.00125</v>
      </c>
      <c r="O25" s="78">
        <f t="shared" si="2"/>
        <v>18</v>
      </c>
      <c r="P25" s="41">
        <f t="shared" si="1"/>
        <v>0.0014375</v>
      </c>
    </row>
    <row r="26" spans="1:16" ht="12.75">
      <c r="A26" s="16">
        <v>21</v>
      </c>
      <c r="B26" s="67" t="s">
        <v>66</v>
      </c>
      <c r="C26" s="65">
        <v>1</v>
      </c>
      <c r="D26" s="60" t="s">
        <v>69</v>
      </c>
      <c r="E26" s="5">
        <v>0.0010416666666666667</v>
      </c>
      <c r="F26" s="5"/>
      <c r="G26" s="5"/>
      <c r="H26" s="5"/>
      <c r="I26" s="5"/>
      <c r="J26" s="5"/>
      <c r="K26" s="5"/>
      <c r="L26" s="5">
        <v>0.00023148148148148146</v>
      </c>
      <c r="M26" s="5"/>
      <c r="N26" s="5">
        <f t="shared" si="0"/>
        <v>0.001273148148148148</v>
      </c>
      <c r="O26" s="78">
        <f t="shared" si="2"/>
        <v>21</v>
      </c>
      <c r="P26" s="41">
        <f t="shared" si="1"/>
        <v>0.001273148148148148</v>
      </c>
    </row>
    <row r="27" spans="1:16" ht="12.75">
      <c r="A27" s="16">
        <v>22</v>
      </c>
      <c r="B27" s="9" t="s">
        <v>70</v>
      </c>
      <c r="C27" s="66" t="s">
        <v>25</v>
      </c>
      <c r="D27" s="3" t="s">
        <v>53</v>
      </c>
      <c r="E27" s="5">
        <v>0.0010763888888888889</v>
      </c>
      <c r="F27" s="5"/>
      <c r="G27" s="5"/>
      <c r="H27" s="5">
        <v>0.00023148148148148146</v>
      </c>
      <c r="I27" s="5"/>
      <c r="J27" s="5"/>
      <c r="K27" s="5"/>
      <c r="L27" s="5"/>
      <c r="M27" s="5"/>
      <c r="N27" s="5">
        <f t="shared" si="0"/>
        <v>0.0013078703703703703</v>
      </c>
      <c r="O27" s="78">
        <f t="shared" si="2"/>
        <v>22</v>
      </c>
      <c r="P27" s="41">
        <f t="shared" si="1"/>
        <v>0.0015040509259259256</v>
      </c>
    </row>
    <row r="28" spans="1:16" ht="12.75">
      <c r="A28" s="16">
        <v>23</v>
      </c>
      <c r="B28" s="67" t="s">
        <v>48</v>
      </c>
      <c r="C28" s="65">
        <v>2</v>
      </c>
      <c r="D28" s="3" t="s">
        <v>7</v>
      </c>
      <c r="E28" s="5">
        <v>0.0011342592592592591</v>
      </c>
      <c r="F28" s="5"/>
      <c r="G28" s="5"/>
      <c r="H28" s="5"/>
      <c r="I28" s="5"/>
      <c r="J28" s="5"/>
      <c r="K28" s="5"/>
      <c r="L28" s="5">
        <v>0.00023148148148148146</v>
      </c>
      <c r="M28" s="5"/>
      <c r="N28" s="5">
        <f t="shared" si="0"/>
        <v>0.0013657407407407405</v>
      </c>
      <c r="O28" s="78">
        <f t="shared" si="2"/>
        <v>23</v>
      </c>
      <c r="P28" s="41">
        <f t="shared" si="1"/>
        <v>0.0015023148148148146</v>
      </c>
    </row>
    <row r="29" spans="1:16" ht="12.75">
      <c r="A29" s="16">
        <v>24</v>
      </c>
      <c r="B29" s="67" t="s">
        <v>49</v>
      </c>
      <c r="C29" s="65">
        <v>2</v>
      </c>
      <c r="D29" s="60" t="s">
        <v>69</v>
      </c>
      <c r="E29" s="5">
        <v>0.0011458333333333333</v>
      </c>
      <c r="F29" s="5"/>
      <c r="G29" s="5"/>
      <c r="H29" s="5"/>
      <c r="I29" s="5"/>
      <c r="J29" s="5"/>
      <c r="K29" s="5"/>
      <c r="L29" s="5">
        <v>0.00023148148148148146</v>
      </c>
      <c r="M29" s="5"/>
      <c r="N29" s="5">
        <f t="shared" si="0"/>
        <v>0.0013773148148148147</v>
      </c>
      <c r="O29" s="78">
        <f t="shared" si="2"/>
        <v>24</v>
      </c>
      <c r="P29" s="41">
        <f t="shared" si="1"/>
        <v>0.0015150462962962962</v>
      </c>
    </row>
    <row r="30" spans="1:16" ht="12.75">
      <c r="A30" s="16">
        <v>25</v>
      </c>
      <c r="B30" s="67" t="s">
        <v>3</v>
      </c>
      <c r="C30" s="65" t="s">
        <v>8</v>
      </c>
      <c r="D30" s="60" t="s">
        <v>69</v>
      </c>
      <c r="E30" s="5">
        <v>0.0011574074074074073</v>
      </c>
      <c r="F30" s="5"/>
      <c r="G30" s="5"/>
      <c r="H30" s="5">
        <v>0.00023148148148148146</v>
      </c>
      <c r="I30" s="5"/>
      <c r="J30" s="5"/>
      <c r="K30" s="5"/>
      <c r="L30" s="5"/>
      <c r="M30" s="5"/>
      <c r="N30" s="5">
        <f t="shared" si="0"/>
        <v>0.0013888888888888887</v>
      </c>
      <c r="O30" s="78">
        <f t="shared" si="2"/>
        <v>25</v>
      </c>
      <c r="P30" s="41">
        <f t="shared" si="1"/>
        <v>0.0015972222222222219</v>
      </c>
    </row>
    <row r="31" spans="1:16" ht="12.75">
      <c r="A31" s="16">
        <v>26</v>
      </c>
      <c r="B31" s="67" t="s">
        <v>58</v>
      </c>
      <c r="C31" s="65">
        <v>1</v>
      </c>
      <c r="D31" s="3" t="s">
        <v>51</v>
      </c>
      <c r="E31" s="5">
        <v>0.001400462962962963</v>
      </c>
      <c r="F31" s="5"/>
      <c r="G31" s="5"/>
      <c r="H31" s="5"/>
      <c r="I31" s="5"/>
      <c r="J31" s="5"/>
      <c r="K31" s="5"/>
      <c r="L31" s="5"/>
      <c r="M31" s="5"/>
      <c r="N31" s="5">
        <f t="shared" si="0"/>
        <v>0.001400462962962963</v>
      </c>
      <c r="O31" s="78">
        <f t="shared" si="2"/>
        <v>26</v>
      </c>
      <c r="P31" s="41">
        <f t="shared" si="1"/>
        <v>0.001400462962962963</v>
      </c>
    </row>
    <row r="32" spans="1:16" ht="12.75">
      <c r="A32" s="16">
        <v>27</v>
      </c>
      <c r="B32" s="9" t="s">
        <v>22</v>
      </c>
      <c r="C32" s="63" t="s">
        <v>25</v>
      </c>
      <c r="D32" s="10" t="s">
        <v>53</v>
      </c>
      <c r="E32" s="5">
        <v>0.0011689814814814816</v>
      </c>
      <c r="F32" s="5"/>
      <c r="G32" s="5"/>
      <c r="H32" s="5"/>
      <c r="I32" s="5"/>
      <c r="J32" s="5"/>
      <c r="K32" s="5"/>
      <c r="L32" s="5">
        <v>0.00023148148148148146</v>
      </c>
      <c r="M32" s="5"/>
      <c r="N32" s="5">
        <f t="shared" si="0"/>
        <v>0.001400462962962963</v>
      </c>
      <c r="O32" s="78">
        <f t="shared" si="2"/>
        <v>26</v>
      </c>
      <c r="P32" s="41">
        <f t="shared" si="1"/>
        <v>0.0016105324074074073</v>
      </c>
    </row>
    <row r="33" spans="1:16" ht="12.75">
      <c r="A33" s="16">
        <v>28</v>
      </c>
      <c r="B33" s="67" t="s">
        <v>37</v>
      </c>
      <c r="C33" s="65">
        <v>3</v>
      </c>
      <c r="D33" s="3" t="s">
        <v>7</v>
      </c>
      <c r="E33" s="5">
        <v>0.0015277777777777779</v>
      </c>
      <c r="F33" s="5"/>
      <c r="G33" s="5"/>
      <c r="H33" s="5"/>
      <c r="I33" s="5"/>
      <c r="J33" s="5"/>
      <c r="K33" s="5"/>
      <c r="L33" s="5"/>
      <c r="M33" s="5"/>
      <c r="N33" s="5">
        <f t="shared" si="0"/>
        <v>0.0015277777777777779</v>
      </c>
      <c r="O33" s="78">
        <f t="shared" si="2"/>
        <v>28</v>
      </c>
      <c r="P33" s="41">
        <f t="shared" si="1"/>
        <v>0.0017569444444444444</v>
      </c>
    </row>
    <row r="34" spans="1:16" ht="12.75">
      <c r="A34" s="16">
        <v>29</v>
      </c>
      <c r="B34" s="67" t="s">
        <v>50</v>
      </c>
      <c r="C34" s="65">
        <v>3</v>
      </c>
      <c r="D34" s="60" t="s">
        <v>69</v>
      </c>
      <c r="E34" s="5">
        <v>0.0011342592592592591</v>
      </c>
      <c r="F34" s="5">
        <v>0.00023148148148148146</v>
      </c>
      <c r="G34" s="5"/>
      <c r="H34" s="5"/>
      <c r="I34" s="5"/>
      <c r="J34" s="5"/>
      <c r="K34" s="5"/>
      <c r="L34" s="5"/>
      <c r="M34" s="5">
        <v>0.00023148148148148146</v>
      </c>
      <c r="N34" s="5">
        <f t="shared" si="0"/>
        <v>0.0015972222222222219</v>
      </c>
      <c r="O34" s="78">
        <f t="shared" si="2"/>
        <v>29</v>
      </c>
      <c r="P34" s="41">
        <f t="shared" si="1"/>
        <v>0.001836805555555555</v>
      </c>
    </row>
    <row r="35" spans="1:16" ht="12.75">
      <c r="A35" s="16">
        <v>30</v>
      </c>
      <c r="B35" s="67" t="s">
        <v>68</v>
      </c>
      <c r="C35" s="65">
        <v>1</v>
      </c>
      <c r="D35" s="3" t="s">
        <v>7</v>
      </c>
      <c r="E35" s="5">
        <v>0.001597222222222222</v>
      </c>
      <c r="F35" s="5"/>
      <c r="G35" s="5"/>
      <c r="H35" s="5"/>
      <c r="I35" s="5"/>
      <c r="J35" s="5"/>
      <c r="K35" s="5"/>
      <c r="L35" s="5"/>
      <c r="M35" s="5"/>
      <c r="N35" s="5">
        <f t="shared" si="0"/>
        <v>0.001597222222222222</v>
      </c>
      <c r="O35" s="78">
        <f t="shared" si="2"/>
        <v>30</v>
      </c>
      <c r="P35" s="41">
        <f t="shared" si="1"/>
        <v>0.001597222222222222</v>
      </c>
    </row>
    <row r="36" spans="1:16" ht="12.75">
      <c r="A36" s="16">
        <v>31</v>
      </c>
      <c r="B36" s="68" t="s">
        <v>60</v>
      </c>
      <c r="C36" s="65">
        <v>1</v>
      </c>
      <c r="D36" s="60" t="s">
        <v>69</v>
      </c>
      <c r="E36" s="5">
        <v>0.0016087962962962963</v>
      </c>
      <c r="F36" s="5"/>
      <c r="G36" s="5"/>
      <c r="H36" s="5"/>
      <c r="I36" s="5"/>
      <c r="J36" s="5"/>
      <c r="K36" s="5"/>
      <c r="L36" s="5"/>
      <c r="M36" s="5"/>
      <c r="N36" s="5">
        <f t="shared" si="0"/>
        <v>0.0016087962962962963</v>
      </c>
      <c r="O36" s="78">
        <f t="shared" si="2"/>
        <v>31</v>
      </c>
      <c r="P36" s="41">
        <f t="shared" si="1"/>
        <v>0.0016087962962962963</v>
      </c>
    </row>
    <row r="37" spans="1:16" ht="12.75">
      <c r="A37" s="16">
        <v>32</v>
      </c>
      <c r="B37" s="68" t="s">
        <v>59</v>
      </c>
      <c r="C37" s="65" t="s">
        <v>25</v>
      </c>
      <c r="D37" s="3" t="s">
        <v>7</v>
      </c>
      <c r="E37" s="5">
        <v>0.0016319444444444445</v>
      </c>
      <c r="F37" s="5"/>
      <c r="G37" s="5"/>
      <c r="H37" s="5"/>
      <c r="I37" s="5"/>
      <c r="J37" s="5"/>
      <c r="K37" s="5"/>
      <c r="L37" s="5"/>
      <c r="M37" s="5"/>
      <c r="N37" s="5">
        <f t="shared" si="0"/>
        <v>0.0016319444444444445</v>
      </c>
      <c r="O37" s="78">
        <f t="shared" si="2"/>
        <v>32</v>
      </c>
      <c r="P37" s="41">
        <f t="shared" si="1"/>
        <v>0.0018767361111111111</v>
      </c>
    </row>
    <row r="38" spans="1:16" ht="12.75">
      <c r="A38" s="16">
        <v>33</v>
      </c>
      <c r="B38" s="68" t="s">
        <v>63</v>
      </c>
      <c r="C38" s="65">
        <v>1</v>
      </c>
      <c r="D38" s="60" t="s">
        <v>69</v>
      </c>
      <c r="E38" s="5">
        <v>0.0015046296296296294</v>
      </c>
      <c r="F38" s="5">
        <v>0.00023148148148148146</v>
      </c>
      <c r="G38" s="5"/>
      <c r="H38" s="5"/>
      <c r="I38" s="5"/>
      <c r="J38" s="5"/>
      <c r="K38" s="5"/>
      <c r="L38" s="5"/>
      <c r="M38" s="5"/>
      <c r="N38" s="5">
        <f t="shared" si="0"/>
        <v>0.0017361111111111108</v>
      </c>
      <c r="O38" s="78">
        <f t="shared" si="2"/>
        <v>33</v>
      </c>
      <c r="P38" s="41">
        <f t="shared" si="1"/>
        <v>0.0017361111111111108</v>
      </c>
    </row>
    <row r="39" spans="1:16" ht="12.75">
      <c r="A39" s="16">
        <v>34</v>
      </c>
      <c r="B39" s="68" t="s">
        <v>61</v>
      </c>
      <c r="C39" s="65">
        <v>1</v>
      </c>
      <c r="D39" s="3" t="s">
        <v>7</v>
      </c>
      <c r="E39" s="5">
        <v>0.0017824074074074072</v>
      </c>
      <c r="F39" s="5"/>
      <c r="G39" s="5"/>
      <c r="H39" s="5"/>
      <c r="I39" s="5"/>
      <c r="J39" s="5"/>
      <c r="K39" s="5"/>
      <c r="L39" s="5"/>
      <c r="M39" s="5"/>
      <c r="N39" s="5">
        <f t="shared" si="0"/>
        <v>0.0017824074074074072</v>
      </c>
      <c r="O39" s="78">
        <f t="shared" si="2"/>
        <v>34</v>
      </c>
      <c r="P39" s="41">
        <f t="shared" si="1"/>
        <v>0.0017824074074074072</v>
      </c>
    </row>
    <row r="40" spans="1:16" ht="12.75">
      <c r="A40" s="16">
        <v>35</v>
      </c>
      <c r="B40" s="68" t="s">
        <v>44</v>
      </c>
      <c r="C40" s="65">
        <v>3</v>
      </c>
      <c r="D40" s="60" t="s">
        <v>69</v>
      </c>
      <c r="E40" s="5">
        <v>0.001967592592592593</v>
      </c>
      <c r="F40" s="5"/>
      <c r="G40" s="5"/>
      <c r="H40" s="5"/>
      <c r="I40" s="5"/>
      <c r="J40" s="5"/>
      <c r="K40" s="5"/>
      <c r="L40" s="5"/>
      <c r="M40" s="5"/>
      <c r="N40" s="5">
        <f t="shared" si="0"/>
        <v>0.001967592592592593</v>
      </c>
      <c r="O40" s="78">
        <f t="shared" si="2"/>
        <v>35</v>
      </c>
      <c r="P40" s="41">
        <f t="shared" si="1"/>
        <v>0.0022627314814814815</v>
      </c>
    </row>
    <row r="41" spans="1:16" ht="12.75">
      <c r="A41" s="16">
        <v>36</v>
      </c>
      <c r="B41" s="68" t="s">
        <v>42</v>
      </c>
      <c r="C41" s="65">
        <v>2</v>
      </c>
      <c r="D41" s="77" t="s">
        <v>69</v>
      </c>
      <c r="E41" s="62">
        <v>0.001967592592592593</v>
      </c>
      <c r="F41" s="62"/>
      <c r="G41" s="62"/>
      <c r="H41" s="62"/>
      <c r="I41" s="62"/>
      <c r="J41" s="62"/>
      <c r="K41" s="62"/>
      <c r="L41" s="62"/>
      <c r="M41" s="62"/>
      <c r="N41" s="62">
        <f t="shared" si="0"/>
        <v>0.001967592592592593</v>
      </c>
      <c r="O41" s="78">
        <f t="shared" si="2"/>
        <v>35</v>
      </c>
      <c r="P41" s="164">
        <f t="shared" si="1"/>
        <v>0.002164351851851852</v>
      </c>
    </row>
    <row r="42" spans="1:16" ht="12.75">
      <c r="A42" s="16">
        <v>37</v>
      </c>
      <c r="B42" s="68" t="s">
        <v>57</v>
      </c>
      <c r="C42" s="65">
        <v>2</v>
      </c>
      <c r="D42" s="10" t="s">
        <v>51</v>
      </c>
      <c r="E42" s="62">
        <v>0.0021064814814814813</v>
      </c>
      <c r="F42" s="62"/>
      <c r="G42" s="62"/>
      <c r="H42" s="62"/>
      <c r="I42" s="62"/>
      <c r="J42" s="62"/>
      <c r="K42" s="62">
        <v>0.00023148148148148146</v>
      </c>
      <c r="L42" s="62"/>
      <c r="M42" s="62"/>
      <c r="N42" s="62">
        <f t="shared" si="0"/>
        <v>0.0023379629629629627</v>
      </c>
      <c r="O42" s="78">
        <f t="shared" si="2"/>
        <v>37</v>
      </c>
      <c r="P42" s="164">
        <f t="shared" si="1"/>
        <v>0.0025717592592592593</v>
      </c>
    </row>
    <row r="43" spans="1:16" s="76" customFormat="1" ht="12.75">
      <c r="A43" s="165">
        <v>38</v>
      </c>
      <c r="B43" s="67" t="s">
        <v>47</v>
      </c>
      <c r="C43" s="65">
        <v>3</v>
      </c>
      <c r="D43" s="3" t="s">
        <v>51</v>
      </c>
      <c r="E43" s="5">
        <v>0.0026388888888888885</v>
      </c>
      <c r="F43" s="5"/>
      <c r="G43" s="5"/>
      <c r="H43" s="5"/>
      <c r="I43" s="5"/>
      <c r="J43" s="5"/>
      <c r="K43" s="5"/>
      <c r="L43" s="5"/>
      <c r="M43" s="5"/>
      <c r="N43" s="5">
        <f t="shared" si="0"/>
        <v>0.0026388888888888885</v>
      </c>
      <c r="O43" s="78">
        <f t="shared" si="2"/>
        <v>38</v>
      </c>
      <c r="P43" s="41">
        <f t="shared" si="1"/>
        <v>0.0030347222222222216</v>
      </c>
    </row>
    <row r="44" spans="1:16" s="76" customFormat="1" ht="13.5" thickBot="1">
      <c r="A44" s="166">
        <v>39</v>
      </c>
      <c r="B44" s="83" t="s">
        <v>64</v>
      </c>
      <c r="C44" s="84">
        <v>1</v>
      </c>
      <c r="D44" s="19" t="s">
        <v>7</v>
      </c>
      <c r="E44" s="20">
        <v>0.002372685185185185</v>
      </c>
      <c r="F44" s="20"/>
      <c r="G44" s="20">
        <v>0.00023148148148148146</v>
      </c>
      <c r="H44" s="20"/>
      <c r="I44" s="20"/>
      <c r="J44" s="20"/>
      <c r="K44" s="20">
        <v>0.00023148148148148146</v>
      </c>
      <c r="L44" s="20"/>
      <c r="M44" s="20"/>
      <c r="N44" s="20">
        <f t="shared" si="0"/>
        <v>0.002835648148148148</v>
      </c>
      <c r="O44" s="85">
        <f t="shared" si="2"/>
        <v>39</v>
      </c>
      <c r="P44" s="42">
        <f t="shared" si="1"/>
        <v>0.002835648148148148</v>
      </c>
    </row>
    <row r="47" ht="12.75">
      <c r="B47" s="167" t="s">
        <v>80</v>
      </c>
    </row>
  </sheetData>
  <autoFilter ref="A5:P44"/>
  <mergeCells count="2">
    <mergeCell ref="A2:P2"/>
    <mergeCell ref="A3:P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24" sqref="B24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8.625" style="1" customWidth="1"/>
    <col min="6" max="11" width="5.375" style="1" customWidth="1"/>
    <col min="12" max="12" width="7.25390625" style="1" customWidth="1"/>
    <col min="13" max="13" width="7.375" style="1" customWidth="1"/>
    <col min="14" max="14" width="8.75390625" style="0" customWidth="1"/>
    <col min="16" max="16" width="9.125" style="11" customWidth="1"/>
  </cols>
  <sheetData>
    <row r="1" ht="12.75">
      <c r="O1" s="6"/>
    </row>
    <row r="2" spans="1:15" ht="15.75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5">
      <c r="A3" s="152" t="s">
        <v>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7.25" customHeight="1" thickBot="1">
      <c r="A4" t="s">
        <v>55</v>
      </c>
      <c r="O4" s="7" t="s">
        <v>27</v>
      </c>
    </row>
    <row r="5" spans="1:17" ht="76.5" customHeight="1" thickBot="1">
      <c r="A5" s="25" t="s">
        <v>19</v>
      </c>
      <c r="B5" s="26" t="s">
        <v>34</v>
      </c>
      <c r="C5" s="27" t="s">
        <v>5</v>
      </c>
      <c r="D5" s="27" t="s">
        <v>6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28" t="s">
        <v>18</v>
      </c>
      <c r="N5" s="39" t="s">
        <v>20</v>
      </c>
      <c r="O5" s="35" t="s">
        <v>21</v>
      </c>
      <c r="P5" s="29" t="s">
        <v>30</v>
      </c>
      <c r="Q5" s="31" t="s">
        <v>31</v>
      </c>
    </row>
    <row r="6" spans="1:17" ht="12.75">
      <c r="A6" s="12">
        <v>1</v>
      </c>
      <c r="B6" s="13" t="s">
        <v>39</v>
      </c>
      <c r="C6" s="32">
        <v>2</v>
      </c>
      <c r="D6" s="14" t="s">
        <v>7</v>
      </c>
      <c r="E6" s="15">
        <v>0.0008333333333333334</v>
      </c>
      <c r="F6" s="15"/>
      <c r="G6" s="15"/>
      <c r="H6" s="15"/>
      <c r="I6" s="15"/>
      <c r="J6" s="15"/>
      <c r="K6" s="15"/>
      <c r="L6" s="15"/>
      <c r="M6" s="15"/>
      <c r="N6" s="40">
        <v>0.0008333333333333334</v>
      </c>
      <c r="O6" s="36">
        <f aca="true" t="shared" si="0" ref="O6:O20">IF(OR(C6="Р",C6="С",C6=3),N6*1.15,IF(C6=1,N6,IF(C6=2,N6*1.1,"???")))</f>
        <v>0.0009166666666666668</v>
      </c>
      <c r="P6" s="43">
        <f>SUM(O6:O10)</f>
        <v>0.006105902777777778</v>
      </c>
      <c r="Q6" s="153">
        <v>1</v>
      </c>
    </row>
    <row r="7" spans="1:17" ht="12.75">
      <c r="A7" s="16">
        <v>2</v>
      </c>
      <c r="B7" s="8" t="s">
        <v>46</v>
      </c>
      <c r="C7" s="3">
        <v>2</v>
      </c>
      <c r="D7" s="3" t="s">
        <v>7</v>
      </c>
      <c r="E7" s="5">
        <v>0.0010532407407407407</v>
      </c>
      <c r="F7" s="5"/>
      <c r="G7" s="5"/>
      <c r="H7" s="5"/>
      <c r="I7" s="5"/>
      <c r="J7" s="5"/>
      <c r="K7" s="5"/>
      <c r="L7" s="5"/>
      <c r="M7" s="5"/>
      <c r="N7" s="41">
        <v>0.0010532407407407407</v>
      </c>
      <c r="O7" s="37">
        <f t="shared" si="0"/>
        <v>0.0011585648148148147</v>
      </c>
      <c r="P7" s="44">
        <f>P6</f>
        <v>0.006105902777777778</v>
      </c>
      <c r="Q7" s="73"/>
    </row>
    <row r="8" spans="1:17" ht="12.75">
      <c r="A8" s="16">
        <v>3</v>
      </c>
      <c r="B8" s="8" t="s">
        <v>67</v>
      </c>
      <c r="C8" s="3">
        <v>1</v>
      </c>
      <c r="D8" s="3" t="s">
        <v>7</v>
      </c>
      <c r="E8" s="5">
        <v>0.0011689814814814816</v>
      </c>
      <c r="F8" s="5"/>
      <c r="G8" s="5"/>
      <c r="H8" s="5"/>
      <c r="I8" s="5"/>
      <c r="J8" s="5"/>
      <c r="K8" s="5"/>
      <c r="L8" s="5"/>
      <c r="M8" s="5"/>
      <c r="N8" s="41">
        <v>0.0011689814814814816</v>
      </c>
      <c r="O8" s="37">
        <f t="shared" si="0"/>
        <v>0.0011689814814814816</v>
      </c>
      <c r="P8" s="30">
        <f>P6</f>
        <v>0.006105902777777778</v>
      </c>
      <c r="Q8" s="73"/>
    </row>
    <row r="9" spans="1:17" ht="12.75">
      <c r="A9" s="16">
        <v>4</v>
      </c>
      <c r="B9" s="8" t="s">
        <v>0</v>
      </c>
      <c r="C9" s="3" t="s">
        <v>8</v>
      </c>
      <c r="D9" s="3" t="s">
        <v>7</v>
      </c>
      <c r="E9" s="5">
        <v>0.0012384259259259258</v>
      </c>
      <c r="F9" s="5"/>
      <c r="G9" s="5"/>
      <c r="H9" s="5"/>
      <c r="I9" s="5"/>
      <c r="J9" s="5"/>
      <c r="K9" s="5"/>
      <c r="L9" s="5"/>
      <c r="M9" s="5"/>
      <c r="N9" s="41">
        <v>0.0012384259259259258</v>
      </c>
      <c r="O9" s="37">
        <f t="shared" si="0"/>
        <v>0.0014241898148148145</v>
      </c>
      <c r="P9" s="45">
        <f>P6</f>
        <v>0.006105902777777778</v>
      </c>
      <c r="Q9" s="73"/>
    </row>
    <row r="10" spans="1:17" ht="13.5" thickBot="1">
      <c r="A10" s="17">
        <v>5</v>
      </c>
      <c r="B10" s="18" t="s">
        <v>24</v>
      </c>
      <c r="C10" s="19">
        <v>3</v>
      </c>
      <c r="D10" s="19" t="s">
        <v>7</v>
      </c>
      <c r="E10" s="20">
        <v>0.00125</v>
      </c>
      <c r="F10" s="20"/>
      <c r="G10" s="20"/>
      <c r="H10" s="20"/>
      <c r="I10" s="20"/>
      <c r="J10" s="20"/>
      <c r="K10" s="20"/>
      <c r="L10" s="20"/>
      <c r="M10" s="20"/>
      <c r="N10" s="42">
        <v>0.00125</v>
      </c>
      <c r="O10" s="38">
        <f t="shared" si="0"/>
        <v>0.0014375</v>
      </c>
      <c r="P10" s="46">
        <f>P6</f>
        <v>0.006105902777777778</v>
      </c>
      <c r="Q10" s="74"/>
    </row>
    <row r="11" spans="1:17" ht="12.75">
      <c r="A11" s="12">
        <v>6</v>
      </c>
      <c r="B11" s="33" t="s">
        <v>41</v>
      </c>
      <c r="C11" s="32">
        <v>2</v>
      </c>
      <c r="D11" s="14" t="s">
        <v>69</v>
      </c>
      <c r="E11" s="15">
        <v>0.0008796296296296296</v>
      </c>
      <c r="F11" s="15"/>
      <c r="G11" s="15"/>
      <c r="H11" s="15"/>
      <c r="I11" s="15"/>
      <c r="J11" s="15"/>
      <c r="K11" s="15"/>
      <c r="L11" s="15"/>
      <c r="M11" s="15"/>
      <c r="N11" s="40">
        <v>0.0008796296296296296</v>
      </c>
      <c r="O11" s="36">
        <f t="shared" si="0"/>
        <v>0.0009675925925925927</v>
      </c>
      <c r="P11" s="43">
        <f>SUM(O11:O15)</f>
        <v>0.00615162037037037</v>
      </c>
      <c r="Q11" s="153">
        <v>2</v>
      </c>
    </row>
    <row r="12" spans="1:17" ht="12.75">
      <c r="A12" s="16">
        <v>7</v>
      </c>
      <c r="B12" s="8" t="s">
        <v>62</v>
      </c>
      <c r="C12" s="3">
        <v>1</v>
      </c>
      <c r="D12" s="3" t="s">
        <v>69</v>
      </c>
      <c r="E12" s="5">
        <v>0.0011689814814814816</v>
      </c>
      <c r="F12" s="5"/>
      <c r="G12" s="5"/>
      <c r="H12" s="5"/>
      <c r="I12" s="5"/>
      <c r="J12" s="5"/>
      <c r="K12" s="5"/>
      <c r="L12" s="5"/>
      <c r="M12" s="5"/>
      <c r="N12" s="41">
        <v>0.0011689814814814816</v>
      </c>
      <c r="O12" s="37">
        <f t="shared" si="0"/>
        <v>0.0011689814814814816</v>
      </c>
      <c r="P12" s="44">
        <f>P11</f>
        <v>0.00615162037037037</v>
      </c>
      <c r="Q12" s="73"/>
    </row>
    <row r="13" spans="1:17" ht="12.75">
      <c r="A13" s="16">
        <v>8</v>
      </c>
      <c r="B13" s="9" t="s">
        <v>66</v>
      </c>
      <c r="C13" s="3">
        <v>1</v>
      </c>
      <c r="D13" s="3" t="s">
        <v>69</v>
      </c>
      <c r="E13" s="5">
        <v>0.0010416666666666667</v>
      </c>
      <c r="F13" s="5"/>
      <c r="G13" s="5"/>
      <c r="H13" s="5"/>
      <c r="I13" s="5"/>
      <c r="J13" s="5"/>
      <c r="K13" s="5"/>
      <c r="L13" s="5">
        <v>0.00023148148148148146</v>
      </c>
      <c r="M13" s="5"/>
      <c r="N13" s="41">
        <v>0.001273148148148148</v>
      </c>
      <c r="O13" s="37">
        <f t="shared" si="0"/>
        <v>0.001273148148148148</v>
      </c>
      <c r="P13" s="30">
        <f>P11</f>
        <v>0.00615162037037037</v>
      </c>
      <c r="Q13" s="73"/>
    </row>
    <row r="14" spans="1:17" ht="12.75">
      <c r="A14" s="16">
        <v>9</v>
      </c>
      <c r="B14" s="8" t="s">
        <v>40</v>
      </c>
      <c r="C14" s="3">
        <v>3</v>
      </c>
      <c r="D14" s="3" t="s">
        <v>69</v>
      </c>
      <c r="E14" s="5">
        <v>0.0011342592592592591</v>
      </c>
      <c r="F14" s="5"/>
      <c r="G14" s="5"/>
      <c r="H14" s="5"/>
      <c r="I14" s="5"/>
      <c r="J14" s="5"/>
      <c r="K14" s="5"/>
      <c r="L14" s="5"/>
      <c r="M14" s="5"/>
      <c r="N14" s="41">
        <v>0.0011342592592592591</v>
      </c>
      <c r="O14" s="37">
        <f t="shared" si="0"/>
        <v>0.0013043981481481478</v>
      </c>
      <c r="P14" s="45">
        <f>P11</f>
        <v>0.00615162037037037</v>
      </c>
      <c r="Q14" s="73"/>
    </row>
    <row r="15" spans="1:17" ht="13.5" thickBot="1">
      <c r="A15" s="17">
        <v>10</v>
      </c>
      <c r="B15" s="18" t="s">
        <v>38</v>
      </c>
      <c r="C15" s="19">
        <v>3</v>
      </c>
      <c r="D15" s="19" t="s">
        <v>69</v>
      </c>
      <c r="E15" s="20">
        <v>0.0010185185185185186</v>
      </c>
      <c r="F15" s="20"/>
      <c r="G15" s="20">
        <v>0.00023148148148148146</v>
      </c>
      <c r="H15" s="20"/>
      <c r="I15" s="20"/>
      <c r="J15" s="79"/>
      <c r="K15" s="20"/>
      <c r="L15" s="20"/>
      <c r="M15" s="20"/>
      <c r="N15" s="42">
        <v>0.00125</v>
      </c>
      <c r="O15" s="38">
        <f t="shared" si="0"/>
        <v>0.0014375</v>
      </c>
      <c r="P15" s="46">
        <f>P11</f>
        <v>0.00615162037037037</v>
      </c>
      <c r="Q15" s="74"/>
    </row>
    <row r="16" spans="1:17" ht="12.75">
      <c r="A16" s="12">
        <v>11</v>
      </c>
      <c r="B16" s="13" t="s">
        <v>45</v>
      </c>
      <c r="C16" s="14">
        <v>3</v>
      </c>
      <c r="D16" s="14" t="s">
        <v>51</v>
      </c>
      <c r="E16" s="15">
        <v>0.000798611111111111</v>
      </c>
      <c r="F16" s="15"/>
      <c r="G16" s="15"/>
      <c r="H16" s="15"/>
      <c r="I16" s="15"/>
      <c r="J16" s="15"/>
      <c r="K16" s="15"/>
      <c r="L16" s="15"/>
      <c r="M16" s="15"/>
      <c r="N16" s="40">
        <v>0.000798611111111111</v>
      </c>
      <c r="O16" s="36">
        <f t="shared" si="0"/>
        <v>0.0009184027777777776</v>
      </c>
      <c r="P16" s="43">
        <f>SUM(O16:O20)</f>
        <v>0.006965856481481481</v>
      </c>
      <c r="Q16" s="153">
        <v>3</v>
      </c>
    </row>
    <row r="17" spans="1:17" ht="12.75">
      <c r="A17" s="16">
        <v>12</v>
      </c>
      <c r="B17" s="8" t="s">
        <v>65</v>
      </c>
      <c r="C17" s="3">
        <v>2</v>
      </c>
      <c r="D17" s="3" t="s">
        <v>51</v>
      </c>
      <c r="E17" s="5">
        <v>0.0008796296296296296</v>
      </c>
      <c r="F17" s="5"/>
      <c r="G17" s="5"/>
      <c r="H17" s="5"/>
      <c r="I17" s="5"/>
      <c r="J17" s="5"/>
      <c r="K17" s="5"/>
      <c r="L17" s="5"/>
      <c r="M17" s="5"/>
      <c r="N17" s="41">
        <v>0.0008796296296296296</v>
      </c>
      <c r="O17" s="37">
        <f t="shared" si="0"/>
        <v>0.0009675925925925927</v>
      </c>
      <c r="P17" s="44">
        <f>P16</f>
        <v>0.006965856481481481</v>
      </c>
      <c r="Q17" s="73"/>
    </row>
    <row r="18" spans="1:17" ht="12.75">
      <c r="A18" s="16">
        <v>13</v>
      </c>
      <c r="B18" s="8" t="s">
        <v>43</v>
      </c>
      <c r="C18" s="10">
        <v>2</v>
      </c>
      <c r="D18" s="3" t="s">
        <v>51</v>
      </c>
      <c r="E18" s="5">
        <v>0.0010069444444444444</v>
      </c>
      <c r="F18" s="5"/>
      <c r="G18" s="5"/>
      <c r="H18" s="5"/>
      <c r="I18" s="5"/>
      <c r="J18" s="5"/>
      <c r="K18" s="5"/>
      <c r="L18" s="5"/>
      <c r="M18" s="5"/>
      <c r="N18" s="41">
        <v>0.0010069444444444444</v>
      </c>
      <c r="O18" s="37">
        <f t="shared" si="0"/>
        <v>0.001107638888888889</v>
      </c>
      <c r="P18" s="30">
        <f>P16</f>
        <v>0.006965856481481481</v>
      </c>
      <c r="Q18" s="73"/>
    </row>
    <row r="19" spans="1:17" ht="12.75">
      <c r="A19" s="16">
        <v>14</v>
      </c>
      <c r="B19" s="8" t="s">
        <v>58</v>
      </c>
      <c r="C19" s="10">
        <v>1</v>
      </c>
      <c r="D19" s="3" t="s">
        <v>51</v>
      </c>
      <c r="E19" s="5">
        <v>0.001400462962962963</v>
      </c>
      <c r="F19" s="5"/>
      <c r="G19" s="5"/>
      <c r="H19" s="5"/>
      <c r="I19" s="5"/>
      <c r="J19" s="5"/>
      <c r="K19" s="5"/>
      <c r="L19" s="5"/>
      <c r="M19" s="5"/>
      <c r="N19" s="41">
        <v>0.001400462962962963</v>
      </c>
      <c r="O19" s="37">
        <f t="shared" si="0"/>
        <v>0.001400462962962963</v>
      </c>
      <c r="P19" s="45">
        <f>P16</f>
        <v>0.006965856481481481</v>
      </c>
      <c r="Q19" s="73"/>
    </row>
    <row r="20" spans="1:17" ht="13.5" thickBot="1">
      <c r="A20" s="17">
        <v>15</v>
      </c>
      <c r="B20" s="18" t="s">
        <v>57</v>
      </c>
      <c r="C20" s="19">
        <v>2</v>
      </c>
      <c r="D20" s="19" t="s">
        <v>51</v>
      </c>
      <c r="E20" s="20">
        <v>0.0021064814814814813</v>
      </c>
      <c r="F20" s="20"/>
      <c r="G20" s="20"/>
      <c r="H20" s="20"/>
      <c r="I20" s="20"/>
      <c r="J20" s="20"/>
      <c r="K20" s="20">
        <v>0.00023148148148148146</v>
      </c>
      <c r="L20" s="20"/>
      <c r="M20" s="20"/>
      <c r="N20" s="42">
        <v>0.0023379629629629627</v>
      </c>
      <c r="O20" s="38">
        <f t="shared" si="0"/>
        <v>0.0025717592592592593</v>
      </c>
      <c r="P20" s="46">
        <f>P16</f>
        <v>0.006965856481481481</v>
      </c>
      <c r="Q20" s="74"/>
    </row>
    <row r="22" spans="1:17" ht="24" customHeight="1">
      <c r="A22" s="75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</row>
    <row r="24" ht="12.75">
      <c r="B24" s="167" t="s">
        <v>80</v>
      </c>
    </row>
  </sheetData>
  <mergeCells count="6">
    <mergeCell ref="Q11:Q15"/>
    <mergeCell ref="A22:Q22"/>
    <mergeCell ref="A2:O2"/>
    <mergeCell ref="A3:O3"/>
    <mergeCell ref="Q16:Q20"/>
    <mergeCell ref="Q6:Q10"/>
  </mergeCells>
  <printOptions/>
  <pageMargins left="0.75" right="0.75" top="0.56" bottom="0.54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ySplit="5" topLeftCell="BM24" activePane="bottomLeft" state="frozen"/>
      <selection pane="topLeft" activeCell="A1" sqref="A1"/>
      <selection pane="bottomLeft" activeCell="B40" sqref="B40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6.75390625" style="1" customWidth="1"/>
    <col min="6" max="11" width="5.375" style="1" customWidth="1"/>
    <col min="12" max="12" width="7.25390625" style="1" customWidth="1"/>
    <col min="13" max="13" width="7.375" style="1" customWidth="1"/>
    <col min="14" max="14" width="5.75390625" style="0" customWidth="1"/>
    <col min="15" max="15" width="8.00390625" style="0" customWidth="1"/>
    <col min="16" max="16" width="6.75390625" style="0" customWidth="1"/>
    <col min="17" max="17" width="5.75390625" style="0" customWidth="1"/>
  </cols>
  <sheetData>
    <row r="1" ht="12.75">
      <c r="O1" s="6"/>
    </row>
    <row r="2" spans="1:17" ht="15.75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5">
      <c r="A3" s="152" t="s">
        <v>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7.25" customHeight="1" thickBot="1">
      <c r="A4" t="s">
        <v>55</v>
      </c>
      <c r="Q4" s="7" t="s">
        <v>27</v>
      </c>
    </row>
    <row r="5" spans="1:17" ht="76.5" customHeight="1" thickBot="1">
      <c r="A5" s="21" t="s">
        <v>19</v>
      </c>
      <c r="B5" s="22" t="s">
        <v>34</v>
      </c>
      <c r="C5" s="23" t="s">
        <v>5</v>
      </c>
      <c r="D5" s="23" t="s">
        <v>6</v>
      </c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4" t="s">
        <v>16</v>
      </c>
      <c r="L5" s="24" t="s">
        <v>17</v>
      </c>
      <c r="M5" s="24" t="s">
        <v>18</v>
      </c>
      <c r="N5" s="22" t="s">
        <v>20</v>
      </c>
      <c r="O5" s="22" t="s">
        <v>21</v>
      </c>
      <c r="P5" s="53" t="s">
        <v>32</v>
      </c>
      <c r="Q5" s="54" t="s">
        <v>31</v>
      </c>
    </row>
    <row r="6" spans="1:17" ht="12.75">
      <c r="A6" s="12">
        <v>1</v>
      </c>
      <c r="B6" s="13" t="s">
        <v>67</v>
      </c>
      <c r="C6" s="14">
        <v>1</v>
      </c>
      <c r="D6" s="14" t="s">
        <v>7</v>
      </c>
      <c r="E6" s="15">
        <v>0.0011689814814814816</v>
      </c>
      <c r="F6" s="15"/>
      <c r="G6" s="15"/>
      <c r="H6" s="15"/>
      <c r="I6" s="15"/>
      <c r="J6" s="15"/>
      <c r="K6" s="15"/>
      <c r="L6" s="15"/>
      <c r="M6" s="15"/>
      <c r="N6" s="15">
        <v>0.0011689814814814816</v>
      </c>
      <c r="O6" s="15">
        <f aca="true" t="shared" si="0" ref="O6:O13">IF(OR(C6="Р",C6="С",C6=3),N6*1.15,IF(C6=1,N6,IF(C6=2,N6*1.1,"???")))</f>
        <v>0.0011689814814814816</v>
      </c>
      <c r="P6" s="50">
        <f>SUM(O6:O13)</f>
        <v>0.01173611111111111</v>
      </c>
      <c r="Q6" s="47">
        <v>1</v>
      </c>
    </row>
    <row r="7" spans="1:17" ht="12.75">
      <c r="A7" s="16">
        <v>2</v>
      </c>
      <c r="B7" s="8" t="s">
        <v>62</v>
      </c>
      <c r="C7" s="3">
        <v>1</v>
      </c>
      <c r="D7" s="3" t="s">
        <v>69</v>
      </c>
      <c r="E7" s="5">
        <v>0.0011689814814814816</v>
      </c>
      <c r="F7" s="5"/>
      <c r="G7" s="5"/>
      <c r="H7" s="5"/>
      <c r="I7" s="5"/>
      <c r="J7" s="5"/>
      <c r="K7" s="5"/>
      <c r="L7" s="5"/>
      <c r="M7" s="5"/>
      <c r="N7" s="5">
        <v>0.0011689814814814816</v>
      </c>
      <c r="O7" s="5">
        <f t="shared" si="0"/>
        <v>0.0011689814814814816</v>
      </c>
      <c r="P7" s="51"/>
      <c r="Q7" s="48"/>
    </row>
    <row r="8" spans="1:17" ht="12.75">
      <c r="A8" s="16">
        <v>3</v>
      </c>
      <c r="B8" s="8" t="s">
        <v>66</v>
      </c>
      <c r="C8" s="10">
        <v>1</v>
      </c>
      <c r="D8" s="3" t="s">
        <v>69</v>
      </c>
      <c r="E8" s="5">
        <v>0.0010416666666666667</v>
      </c>
      <c r="F8" s="5"/>
      <c r="G8" s="5"/>
      <c r="H8" s="5"/>
      <c r="I8" s="5"/>
      <c r="J8" s="5"/>
      <c r="K8" s="5"/>
      <c r="L8" s="5">
        <v>0.00023148148148148146</v>
      </c>
      <c r="M8" s="5"/>
      <c r="N8" s="5">
        <v>0.001273148148148148</v>
      </c>
      <c r="O8" s="5">
        <f t="shared" si="0"/>
        <v>0.001273148148148148</v>
      </c>
      <c r="P8" s="51"/>
      <c r="Q8" s="48"/>
    </row>
    <row r="9" spans="1:17" ht="12.75">
      <c r="A9" s="16">
        <v>4</v>
      </c>
      <c r="B9" s="8" t="s">
        <v>58</v>
      </c>
      <c r="C9" s="3">
        <v>1</v>
      </c>
      <c r="D9" s="3" t="s">
        <v>51</v>
      </c>
      <c r="E9" s="5">
        <v>0.001400462962962963</v>
      </c>
      <c r="F9" s="5"/>
      <c r="G9" s="5"/>
      <c r="H9" s="5"/>
      <c r="I9" s="5"/>
      <c r="J9" s="5"/>
      <c r="K9" s="5"/>
      <c r="L9" s="5"/>
      <c r="M9" s="5"/>
      <c r="N9" s="5">
        <v>0.001400462962962963</v>
      </c>
      <c r="O9" s="5">
        <f t="shared" si="0"/>
        <v>0.001400462962962963</v>
      </c>
      <c r="P9" s="51"/>
      <c r="Q9" s="48"/>
    </row>
    <row r="10" spans="1:17" ht="12.75">
      <c r="A10" s="16">
        <v>5</v>
      </c>
      <c r="B10" s="8" t="s">
        <v>68</v>
      </c>
      <c r="C10" s="3">
        <v>1</v>
      </c>
      <c r="D10" s="3" t="s">
        <v>7</v>
      </c>
      <c r="E10" s="5">
        <v>0.001597222222222222</v>
      </c>
      <c r="F10" s="5"/>
      <c r="G10" s="5"/>
      <c r="H10" s="5"/>
      <c r="I10" s="5"/>
      <c r="J10" s="5"/>
      <c r="K10" s="5"/>
      <c r="L10" s="5"/>
      <c r="M10" s="5"/>
      <c r="N10" s="5">
        <v>0.001597222222222222</v>
      </c>
      <c r="O10" s="5">
        <f t="shared" si="0"/>
        <v>0.001597222222222222</v>
      </c>
      <c r="P10" s="51"/>
      <c r="Q10" s="48"/>
    </row>
    <row r="11" spans="1:17" ht="12.75">
      <c r="A11" s="16">
        <v>6</v>
      </c>
      <c r="B11" s="8" t="s">
        <v>60</v>
      </c>
      <c r="C11" s="3">
        <v>1</v>
      </c>
      <c r="D11" s="3" t="s">
        <v>69</v>
      </c>
      <c r="E11" s="5">
        <v>0.0016087962962962963</v>
      </c>
      <c r="F11" s="5"/>
      <c r="G11" s="5"/>
      <c r="H11" s="5"/>
      <c r="I11" s="5"/>
      <c r="J11" s="5"/>
      <c r="K11" s="5"/>
      <c r="L11" s="5"/>
      <c r="M11" s="5"/>
      <c r="N11" s="5">
        <v>0.0016087962962962963</v>
      </c>
      <c r="O11" s="5">
        <f t="shared" si="0"/>
        <v>0.0016087962962962963</v>
      </c>
      <c r="P11" s="51"/>
      <c r="Q11" s="48"/>
    </row>
    <row r="12" spans="1:17" ht="12.75">
      <c r="A12" s="16">
        <v>7</v>
      </c>
      <c r="B12" s="8" t="s">
        <v>63</v>
      </c>
      <c r="C12" s="3">
        <v>1</v>
      </c>
      <c r="D12" s="3" t="s">
        <v>69</v>
      </c>
      <c r="E12" s="5">
        <v>0.0015046296296296294</v>
      </c>
      <c r="F12" s="5">
        <v>0.00023148148148148146</v>
      </c>
      <c r="G12" s="5"/>
      <c r="H12" s="5"/>
      <c r="I12" s="5"/>
      <c r="J12" s="5"/>
      <c r="K12" s="5"/>
      <c r="L12" s="5"/>
      <c r="M12" s="5"/>
      <c r="N12" s="5">
        <v>0.0017361111111111108</v>
      </c>
      <c r="O12" s="5">
        <f t="shared" si="0"/>
        <v>0.0017361111111111108</v>
      </c>
      <c r="P12" s="51"/>
      <c r="Q12" s="48"/>
    </row>
    <row r="13" spans="1:17" ht="13.5" thickBot="1">
      <c r="A13" s="17">
        <v>8</v>
      </c>
      <c r="B13" s="18" t="s">
        <v>61</v>
      </c>
      <c r="C13" s="19">
        <v>1</v>
      </c>
      <c r="D13" s="19" t="s">
        <v>7</v>
      </c>
      <c r="E13" s="20">
        <v>0.0017824074074074072</v>
      </c>
      <c r="F13" s="20"/>
      <c r="G13" s="20"/>
      <c r="H13" s="20"/>
      <c r="I13" s="20"/>
      <c r="J13" s="20"/>
      <c r="K13" s="20"/>
      <c r="L13" s="20"/>
      <c r="M13" s="20"/>
      <c r="N13" s="20">
        <v>0.0017824074074074072</v>
      </c>
      <c r="O13" s="20">
        <f t="shared" si="0"/>
        <v>0.0017824074074074072</v>
      </c>
      <c r="P13" s="52"/>
      <c r="Q13" s="49"/>
    </row>
    <row r="14" spans="1:17" ht="12.75">
      <c r="A14" s="12">
        <v>9</v>
      </c>
      <c r="B14" s="33" t="s">
        <v>39</v>
      </c>
      <c r="C14" s="32">
        <v>2</v>
      </c>
      <c r="D14" s="14" t="s">
        <v>7</v>
      </c>
      <c r="E14" s="15">
        <v>0.0008333333333333334</v>
      </c>
      <c r="F14" s="15"/>
      <c r="G14" s="15"/>
      <c r="H14" s="15"/>
      <c r="I14" s="15"/>
      <c r="J14" s="15"/>
      <c r="K14" s="15"/>
      <c r="L14" s="15"/>
      <c r="M14" s="15"/>
      <c r="N14" s="15">
        <v>0.0008333333333333334</v>
      </c>
      <c r="O14" s="15">
        <f aca="true" t="shared" si="1" ref="O14:O21">IF(OR(C14="Р",C14="С",C14=3),N14*1.15,IF(C14=1,N14,IF(C14=2,N14*1.1,"???")))</f>
        <v>0.0009166666666666668</v>
      </c>
      <c r="P14" s="50">
        <f>SUM(O14:O21)</f>
        <v>0.010299768518518517</v>
      </c>
      <c r="Q14" s="47">
        <v>2</v>
      </c>
    </row>
    <row r="15" spans="1:17" ht="12.75">
      <c r="A15" s="16">
        <v>10</v>
      </c>
      <c r="B15" s="8" t="s">
        <v>65</v>
      </c>
      <c r="C15" s="10">
        <v>2</v>
      </c>
      <c r="D15" s="3" t="s">
        <v>51</v>
      </c>
      <c r="E15" s="5">
        <v>0.0008796296296296296</v>
      </c>
      <c r="F15" s="5"/>
      <c r="G15" s="5"/>
      <c r="H15" s="5"/>
      <c r="I15" s="5"/>
      <c r="J15" s="5"/>
      <c r="K15" s="5"/>
      <c r="L15" s="5"/>
      <c r="M15" s="5"/>
      <c r="N15" s="5">
        <v>0.0008796296296296296</v>
      </c>
      <c r="O15" s="5">
        <f t="shared" si="1"/>
        <v>0.0009675925925925927</v>
      </c>
      <c r="P15" s="51"/>
      <c r="Q15" s="48"/>
    </row>
    <row r="16" spans="1:17" ht="12.75">
      <c r="A16" s="16">
        <v>11</v>
      </c>
      <c r="B16" s="8" t="s">
        <v>41</v>
      </c>
      <c r="C16" s="3">
        <v>2</v>
      </c>
      <c r="D16" s="3" t="s">
        <v>69</v>
      </c>
      <c r="E16" s="5">
        <v>0.0008796296296296296</v>
      </c>
      <c r="F16" s="5"/>
      <c r="G16" s="5"/>
      <c r="H16" s="5"/>
      <c r="I16" s="5"/>
      <c r="J16" s="5"/>
      <c r="K16" s="5"/>
      <c r="L16" s="5"/>
      <c r="M16" s="5"/>
      <c r="N16" s="5">
        <v>0.0008796296296296296</v>
      </c>
      <c r="O16" s="5">
        <f t="shared" si="1"/>
        <v>0.0009675925925925927</v>
      </c>
      <c r="P16" s="51"/>
      <c r="Q16" s="48"/>
    </row>
    <row r="17" spans="1:17" ht="12.75">
      <c r="A17" s="16">
        <v>12</v>
      </c>
      <c r="B17" s="8" t="s">
        <v>43</v>
      </c>
      <c r="C17" s="3">
        <v>2</v>
      </c>
      <c r="D17" s="3" t="s">
        <v>51</v>
      </c>
      <c r="E17" s="5">
        <v>0.0010069444444444444</v>
      </c>
      <c r="F17" s="5"/>
      <c r="G17" s="5"/>
      <c r="H17" s="5"/>
      <c r="I17" s="5"/>
      <c r="J17" s="5"/>
      <c r="K17" s="5"/>
      <c r="L17" s="5"/>
      <c r="M17" s="5"/>
      <c r="N17" s="5">
        <v>0.0010069444444444444</v>
      </c>
      <c r="O17" s="5">
        <f t="shared" si="1"/>
        <v>0.001107638888888889</v>
      </c>
      <c r="P17" s="51"/>
      <c r="Q17" s="48"/>
    </row>
    <row r="18" spans="1:17" ht="12.75">
      <c r="A18" s="16">
        <v>13</v>
      </c>
      <c r="B18" s="8" t="s">
        <v>46</v>
      </c>
      <c r="C18" s="3">
        <v>2</v>
      </c>
      <c r="D18" s="3" t="s">
        <v>7</v>
      </c>
      <c r="E18" s="5">
        <v>0.0010532407407407407</v>
      </c>
      <c r="F18" s="5"/>
      <c r="G18" s="5"/>
      <c r="H18" s="5"/>
      <c r="I18" s="5"/>
      <c r="J18" s="5"/>
      <c r="K18" s="5"/>
      <c r="L18" s="5"/>
      <c r="M18" s="5"/>
      <c r="N18" s="5">
        <v>0.0010532407407407407</v>
      </c>
      <c r="O18" s="5">
        <f t="shared" si="1"/>
        <v>0.0011585648148148147</v>
      </c>
      <c r="P18" s="51"/>
      <c r="Q18" s="48"/>
    </row>
    <row r="19" spans="1:17" ht="12.75">
      <c r="A19" s="16">
        <v>14</v>
      </c>
      <c r="B19" s="8" t="s">
        <v>48</v>
      </c>
      <c r="C19" s="3">
        <v>2</v>
      </c>
      <c r="D19" s="3" t="s">
        <v>7</v>
      </c>
      <c r="E19" s="5">
        <v>0.0011342592592592591</v>
      </c>
      <c r="F19" s="5"/>
      <c r="G19" s="5"/>
      <c r="H19" s="5"/>
      <c r="I19" s="5"/>
      <c r="J19" s="5"/>
      <c r="K19" s="5"/>
      <c r="L19" s="5">
        <v>0.00023148148148148146</v>
      </c>
      <c r="M19" s="5"/>
      <c r="N19" s="5">
        <v>0.0013657407407407405</v>
      </c>
      <c r="O19" s="5">
        <f t="shared" si="1"/>
        <v>0.0015023148148148146</v>
      </c>
      <c r="P19" s="51"/>
      <c r="Q19" s="48"/>
    </row>
    <row r="20" spans="1:17" ht="12.75">
      <c r="A20" s="16">
        <v>15</v>
      </c>
      <c r="B20" s="8" t="s">
        <v>49</v>
      </c>
      <c r="C20" s="3">
        <v>2</v>
      </c>
      <c r="D20" s="3" t="s">
        <v>69</v>
      </c>
      <c r="E20" s="5">
        <v>0.0011458333333333333</v>
      </c>
      <c r="F20" s="5"/>
      <c r="G20" s="5"/>
      <c r="H20" s="5"/>
      <c r="I20" s="5"/>
      <c r="J20" s="5"/>
      <c r="K20" s="5"/>
      <c r="L20" s="5">
        <v>0.00023148148148148146</v>
      </c>
      <c r="M20" s="5"/>
      <c r="N20" s="5">
        <v>0.0013773148148148147</v>
      </c>
      <c r="O20" s="5">
        <f t="shared" si="1"/>
        <v>0.0015150462962962962</v>
      </c>
      <c r="P20" s="51"/>
      <c r="Q20" s="48"/>
    </row>
    <row r="21" spans="1:17" ht="13.5" thickBot="1">
      <c r="A21" s="17">
        <v>16</v>
      </c>
      <c r="B21" s="18" t="s">
        <v>42</v>
      </c>
      <c r="C21" s="19">
        <v>2</v>
      </c>
      <c r="D21" s="19" t="s">
        <v>69</v>
      </c>
      <c r="E21" s="20">
        <v>0.001967592592592593</v>
      </c>
      <c r="F21" s="20"/>
      <c r="G21" s="20"/>
      <c r="H21" s="20"/>
      <c r="I21" s="20"/>
      <c r="J21" s="20"/>
      <c r="K21" s="20"/>
      <c r="L21" s="20"/>
      <c r="M21" s="20"/>
      <c r="N21" s="20">
        <v>0.001967592592592593</v>
      </c>
      <c r="O21" s="20">
        <f t="shared" si="1"/>
        <v>0.002164351851851852</v>
      </c>
      <c r="P21" s="52"/>
      <c r="Q21" s="49"/>
    </row>
    <row r="22" spans="1:17" ht="12.75">
      <c r="A22" s="12">
        <v>17</v>
      </c>
      <c r="B22" s="33" t="s">
        <v>45</v>
      </c>
      <c r="C22" s="32">
        <v>3</v>
      </c>
      <c r="D22" s="14" t="s">
        <v>51</v>
      </c>
      <c r="E22" s="15">
        <v>0.000798611111111111</v>
      </c>
      <c r="F22" s="15"/>
      <c r="G22" s="15"/>
      <c r="H22" s="15"/>
      <c r="I22" s="15"/>
      <c r="J22" s="15"/>
      <c r="K22" s="15"/>
      <c r="L22" s="15"/>
      <c r="M22" s="15"/>
      <c r="N22" s="15">
        <v>0.000798611111111111</v>
      </c>
      <c r="O22" s="15">
        <f aca="true" t="shared" si="2" ref="O22:O37">IF(OR(C22="Р",C22="С",C22=3),N22*1.15,IF(C22=1,N22,IF(C22=2,N22*1.1,"???")))</f>
        <v>0.0009184027777777776</v>
      </c>
      <c r="P22" s="50">
        <f>SUM(O22:O29)</f>
        <v>0.013989004629629629</v>
      </c>
      <c r="Q22" s="47">
        <v>3</v>
      </c>
    </row>
    <row r="23" spans="1:17" ht="12.75">
      <c r="A23" s="16">
        <v>18</v>
      </c>
      <c r="B23" s="8" t="s">
        <v>40</v>
      </c>
      <c r="C23" s="10">
        <v>3</v>
      </c>
      <c r="D23" s="3" t="s">
        <v>69</v>
      </c>
      <c r="E23" s="5">
        <v>0.0011342592592592591</v>
      </c>
      <c r="F23" s="5"/>
      <c r="G23" s="5"/>
      <c r="H23" s="5"/>
      <c r="I23" s="5"/>
      <c r="J23" s="5"/>
      <c r="K23" s="5"/>
      <c r="L23" s="5"/>
      <c r="M23" s="5"/>
      <c r="N23" s="5">
        <v>0.0011342592592592591</v>
      </c>
      <c r="O23" s="5">
        <f t="shared" si="2"/>
        <v>0.0013043981481481478</v>
      </c>
      <c r="P23" s="51"/>
      <c r="Q23" s="48"/>
    </row>
    <row r="24" spans="1:17" ht="12.75">
      <c r="A24" s="16">
        <v>19</v>
      </c>
      <c r="B24" s="8" t="s">
        <v>24</v>
      </c>
      <c r="C24" s="3">
        <v>3</v>
      </c>
      <c r="D24" s="3" t="s">
        <v>7</v>
      </c>
      <c r="E24" s="5">
        <v>0.00125</v>
      </c>
      <c r="F24" s="5"/>
      <c r="G24" s="5"/>
      <c r="H24" s="5"/>
      <c r="I24" s="5"/>
      <c r="J24" s="5"/>
      <c r="K24" s="5"/>
      <c r="L24" s="5"/>
      <c r="M24" s="5"/>
      <c r="N24" s="5">
        <v>0.00125</v>
      </c>
      <c r="O24" s="5">
        <f t="shared" si="2"/>
        <v>0.0014375</v>
      </c>
      <c r="P24" s="51"/>
      <c r="Q24" s="48"/>
    </row>
    <row r="25" spans="1:17" ht="12.75">
      <c r="A25" s="16">
        <v>20</v>
      </c>
      <c r="B25" s="8" t="s">
        <v>38</v>
      </c>
      <c r="C25" s="3">
        <v>3</v>
      </c>
      <c r="D25" s="3" t="s">
        <v>69</v>
      </c>
      <c r="E25" s="5">
        <v>0.0010185185185185186</v>
      </c>
      <c r="F25" s="5"/>
      <c r="G25" s="5">
        <v>0.00023148148148148146</v>
      </c>
      <c r="H25" s="5"/>
      <c r="I25" s="5"/>
      <c r="J25" s="5"/>
      <c r="K25" s="5"/>
      <c r="L25" s="5"/>
      <c r="M25" s="5"/>
      <c r="N25" s="5">
        <v>0.00125</v>
      </c>
      <c r="O25" s="5">
        <f t="shared" si="2"/>
        <v>0.0014375</v>
      </c>
      <c r="P25" s="51"/>
      <c r="Q25" s="48"/>
    </row>
    <row r="26" spans="1:17" ht="12.75">
      <c r="A26" s="16">
        <v>21</v>
      </c>
      <c r="B26" s="8" t="s">
        <v>37</v>
      </c>
      <c r="C26" s="3">
        <v>3</v>
      </c>
      <c r="D26" s="3" t="s">
        <v>7</v>
      </c>
      <c r="E26" s="5">
        <v>0.0015277777777777779</v>
      </c>
      <c r="F26" s="5"/>
      <c r="G26" s="5"/>
      <c r="H26" s="5"/>
      <c r="I26" s="5"/>
      <c r="J26" s="5"/>
      <c r="K26" s="5"/>
      <c r="L26" s="5"/>
      <c r="M26" s="5"/>
      <c r="N26" s="5">
        <v>0.0015277777777777779</v>
      </c>
      <c r="O26" s="5">
        <f t="shared" si="2"/>
        <v>0.0017569444444444444</v>
      </c>
      <c r="P26" s="51"/>
      <c r="Q26" s="48"/>
    </row>
    <row r="27" spans="1:17" ht="12.75">
      <c r="A27" s="16">
        <v>22</v>
      </c>
      <c r="B27" s="8" t="s">
        <v>50</v>
      </c>
      <c r="C27" s="3">
        <v>3</v>
      </c>
      <c r="D27" s="3" t="s">
        <v>69</v>
      </c>
      <c r="E27" s="5">
        <v>0.0011342592592592591</v>
      </c>
      <c r="F27" s="5">
        <v>0.00023148148148148146</v>
      </c>
      <c r="G27" s="5"/>
      <c r="H27" s="5"/>
      <c r="I27" s="5"/>
      <c r="J27" s="5"/>
      <c r="K27" s="5"/>
      <c r="L27" s="5"/>
      <c r="M27" s="5">
        <v>0.00023148148148148146</v>
      </c>
      <c r="N27" s="5">
        <v>0.0015972222222222219</v>
      </c>
      <c r="O27" s="5">
        <f t="shared" si="2"/>
        <v>0.001836805555555555</v>
      </c>
      <c r="P27" s="51"/>
      <c r="Q27" s="48"/>
    </row>
    <row r="28" spans="1:17" ht="12.75">
      <c r="A28" s="16">
        <v>23</v>
      </c>
      <c r="B28" s="8" t="s">
        <v>44</v>
      </c>
      <c r="C28" s="3">
        <v>3</v>
      </c>
      <c r="D28" s="3" t="s">
        <v>69</v>
      </c>
      <c r="E28" s="5">
        <v>0.001967592592592593</v>
      </c>
      <c r="F28" s="5"/>
      <c r="G28" s="5"/>
      <c r="H28" s="5"/>
      <c r="I28" s="5"/>
      <c r="J28" s="5"/>
      <c r="K28" s="5"/>
      <c r="L28" s="5"/>
      <c r="M28" s="5"/>
      <c r="N28" s="5">
        <v>0.001967592592592593</v>
      </c>
      <c r="O28" s="5">
        <f t="shared" si="2"/>
        <v>0.0022627314814814815</v>
      </c>
      <c r="P28" s="51"/>
      <c r="Q28" s="48"/>
    </row>
    <row r="29" spans="1:17" ht="13.5" thickBot="1">
      <c r="A29" s="17">
        <v>24</v>
      </c>
      <c r="B29" s="18" t="s">
        <v>47</v>
      </c>
      <c r="C29" s="19">
        <v>3</v>
      </c>
      <c r="D29" s="19" t="s">
        <v>51</v>
      </c>
      <c r="E29" s="20">
        <v>0.0026388888888888885</v>
      </c>
      <c r="F29" s="20"/>
      <c r="G29" s="20"/>
      <c r="H29" s="20"/>
      <c r="I29" s="20"/>
      <c r="J29" s="20"/>
      <c r="K29" s="20"/>
      <c r="L29" s="20"/>
      <c r="M29" s="20"/>
      <c r="N29" s="20">
        <v>0.0026388888888888885</v>
      </c>
      <c r="O29" s="20">
        <f t="shared" si="2"/>
        <v>0.0030347222222222216</v>
      </c>
      <c r="P29" s="52"/>
      <c r="Q29" s="49"/>
    </row>
    <row r="30" spans="1:17" ht="12.75">
      <c r="A30" s="12">
        <v>25</v>
      </c>
      <c r="B30" s="33" t="s">
        <v>54</v>
      </c>
      <c r="C30" s="32" t="s">
        <v>25</v>
      </c>
      <c r="D30" s="14" t="s">
        <v>53</v>
      </c>
      <c r="E30" s="15">
        <v>0.0006712962962962962</v>
      </c>
      <c r="F30" s="15"/>
      <c r="G30" s="15"/>
      <c r="H30" s="15"/>
      <c r="I30" s="15"/>
      <c r="J30" s="15"/>
      <c r="K30" s="15"/>
      <c r="L30" s="15"/>
      <c r="M30" s="15"/>
      <c r="N30" s="15">
        <v>0.0006712962962962962</v>
      </c>
      <c r="O30" s="15">
        <f t="shared" si="2"/>
        <v>0.0007719907407407406</v>
      </c>
      <c r="P30" s="50">
        <f>SUM(O30:O37)</f>
        <v>0.008624999999999999</v>
      </c>
      <c r="Q30" s="47">
        <v>4</v>
      </c>
    </row>
    <row r="31" spans="1:17" ht="12.75">
      <c r="A31" s="16">
        <v>26</v>
      </c>
      <c r="B31" s="8" t="s">
        <v>52</v>
      </c>
      <c r="C31" s="10" t="s">
        <v>8</v>
      </c>
      <c r="D31" s="3" t="s">
        <v>53</v>
      </c>
      <c r="E31" s="5">
        <v>0.000787037037037037</v>
      </c>
      <c r="F31" s="5"/>
      <c r="G31" s="5"/>
      <c r="H31" s="5"/>
      <c r="I31" s="5"/>
      <c r="J31" s="5"/>
      <c r="K31" s="5"/>
      <c r="L31" s="5"/>
      <c r="M31" s="5"/>
      <c r="N31" s="5">
        <v>0.000787037037037037</v>
      </c>
      <c r="O31" s="5">
        <f t="shared" si="2"/>
        <v>0.0009050925925925925</v>
      </c>
      <c r="P31" s="51"/>
      <c r="Q31" s="48"/>
    </row>
    <row r="32" spans="1:17" ht="12.75">
      <c r="A32" s="16">
        <v>27</v>
      </c>
      <c r="B32" s="8" t="s">
        <v>29</v>
      </c>
      <c r="C32" s="3" t="s">
        <v>25</v>
      </c>
      <c r="D32" s="3" t="s">
        <v>53</v>
      </c>
      <c r="E32" s="5">
        <v>0.0008101851851851852</v>
      </c>
      <c r="F32" s="5"/>
      <c r="G32" s="5"/>
      <c r="H32" s="5"/>
      <c r="I32" s="5"/>
      <c r="J32" s="5"/>
      <c r="K32" s="5"/>
      <c r="L32" s="5"/>
      <c r="M32" s="5"/>
      <c r="N32" s="5">
        <v>0.0008101851851851852</v>
      </c>
      <c r="O32" s="5">
        <f t="shared" si="2"/>
        <v>0.0009317129629629629</v>
      </c>
      <c r="P32" s="51"/>
      <c r="Q32" s="48"/>
    </row>
    <row r="33" spans="1:17" ht="12.75">
      <c r="A33" s="16">
        <v>28</v>
      </c>
      <c r="B33" s="8" t="s">
        <v>23</v>
      </c>
      <c r="C33" s="3" t="s">
        <v>25</v>
      </c>
      <c r="D33" s="3" t="s">
        <v>7</v>
      </c>
      <c r="E33" s="5">
        <v>0.0008564814814814815</v>
      </c>
      <c r="F33" s="5"/>
      <c r="G33" s="5"/>
      <c r="H33" s="5"/>
      <c r="I33" s="5"/>
      <c r="J33" s="5"/>
      <c r="K33" s="5"/>
      <c r="L33" s="5"/>
      <c r="M33" s="5"/>
      <c r="N33" s="5">
        <v>0.0008564814814814815</v>
      </c>
      <c r="O33" s="5">
        <f t="shared" si="2"/>
        <v>0.0009849537037037036</v>
      </c>
      <c r="P33" s="51"/>
      <c r="Q33" s="48"/>
    </row>
    <row r="34" spans="1:17" ht="12.75">
      <c r="A34" s="16">
        <v>29</v>
      </c>
      <c r="B34" s="8" t="s">
        <v>28</v>
      </c>
      <c r="C34" s="3" t="s">
        <v>25</v>
      </c>
      <c r="D34" s="3" t="s">
        <v>53</v>
      </c>
      <c r="E34" s="5">
        <v>0.0007175925925925927</v>
      </c>
      <c r="F34" s="5">
        <v>0.00023148148148148146</v>
      </c>
      <c r="G34" s="5"/>
      <c r="H34" s="5"/>
      <c r="I34" s="5"/>
      <c r="J34" s="5"/>
      <c r="K34" s="5"/>
      <c r="L34" s="5"/>
      <c r="M34" s="5"/>
      <c r="N34" s="5">
        <v>0.0009490740740740742</v>
      </c>
      <c r="O34" s="5">
        <f t="shared" si="2"/>
        <v>0.0010914351851851853</v>
      </c>
      <c r="P34" s="51"/>
      <c r="Q34" s="48"/>
    </row>
    <row r="35" spans="1:17" ht="12.75">
      <c r="A35" s="16">
        <v>30</v>
      </c>
      <c r="B35" s="8" t="s">
        <v>1</v>
      </c>
      <c r="C35" s="3" t="s">
        <v>8</v>
      </c>
      <c r="D35" s="3" t="s">
        <v>53</v>
      </c>
      <c r="E35" s="5">
        <v>0.0010069444444444444</v>
      </c>
      <c r="F35" s="5"/>
      <c r="G35" s="5"/>
      <c r="H35" s="5"/>
      <c r="I35" s="5"/>
      <c r="J35" s="5"/>
      <c r="K35" s="5"/>
      <c r="L35" s="5"/>
      <c r="M35" s="5"/>
      <c r="N35" s="5">
        <v>0.0010069444444444444</v>
      </c>
      <c r="O35" s="5">
        <f t="shared" si="2"/>
        <v>0.001157986111111111</v>
      </c>
      <c r="P35" s="51"/>
      <c r="Q35" s="48"/>
    </row>
    <row r="36" spans="1:17" ht="12.75">
      <c r="A36" s="16">
        <v>31</v>
      </c>
      <c r="B36" s="8" t="s">
        <v>4</v>
      </c>
      <c r="C36" s="3" t="s">
        <v>25</v>
      </c>
      <c r="D36" s="3" t="s">
        <v>53</v>
      </c>
      <c r="E36" s="5">
        <v>0.0009490740740740741</v>
      </c>
      <c r="F36" s="5"/>
      <c r="G36" s="5">
        <v>0.00023148148148148146</v>
      </c>
      <c r="H36" s="5"/>
      <c r="I36" s="5"/>
      <c r="J36" s="5"/>
      <c r="K36" s="5"/>
      <c r="L36" s="5"/>
      <c r="M36" s="5"/>
      <c r="N36" s="5">
        <v>0.0011805555555555556</v>
      </c>
      <c r="O36" s="5">
        <f t="shared" si="2"/>
        <v>0.0013576388888888887</v>
      </c>
      <c r="P36" s="51"/>
      <c r="Q36" s="48"/>
    </row>
    <row r="37" spans="1:17" ht="13.5" thickBot="1">
      <c r="A37" s="17">
        <v>32</v>
      </c>
      <c r="B37" s="18" t="s">
        <v>0</v>
      </c>
      <c r="C37" s="19" t="s">
        <v>8</v>
      </c>
      <c r="D37" s="19" t="s">
        <v>7</v>
      </c>
      <c r="E37" s="20">
        <v>0.0012384259259259258</v>
      </c>
      <c r="F37" s="20"/>
      <c r="G37" s="20"/>
      <c r="H37" s="20"/>
      <c r="I37" s="20"/>
      <c r="J37" s="20"/>
      <c r="K37" s="20"/>
      <c r="L37" s="20"/>
      <c r="M37" s="20"/>
      <c r="N37" s="20">
        <v>0.0012384259259259258</v>
      </c>
      <c r="O37" s="20">
        <f t="shared" si="2"/>
        <v>0.0014241898148148145</v>
      </c>
      <c r="P37" s="52"/>
      <c r="Q37" s="49"/>
    </row>
    <row r="40" ht="12.75">
      <c r="B40" s="167" t="s">
        <v>80</v>
      </c>
    </row>
  </sheetData>
  <mergeCells count="2">
    <mergeCell ref="A2:Q2"/>
    <mergeCell ref="A3:Q3"/>
  </mergeCells>
  <printOptions/>
  <pageMargins left="0.75" right="0.43" top="0.74" bottom="1" header="0.5" footer="0.5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1">
      <selection activeCell="J43" sqref="J43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64" customWidth="1"/>
    <col min="4" max="4" width="6.75390625" style="0" customWidth="1"/>
    <col min="5" max="5" width="8.75390625" style="0" customWidth="1"/>
    <col min="6" max="6" width="6.125" style="6" customWidth="1"/>
  </cols>
  <sheetData>
    <row r="2" spans="1:7" ht="15">
      <c r="A2" s="159" t="s">
        <v>75</v>
      </c>
      <c r="B2" s="159"/>
      <c r="C2" s="159"/>
      <c r="D2" s="159"/>
      <c r="E2" s="159"/>
      <c r="F2" s="159"/>
      <c r="G2" s="159"/>
    </row>
    <row r="3" spans="1:6" ht="15">
      <c r="A3" s="152" t="s">
        <v>76</v>
      </c>
      <c r="B3" s="152"/>
      <c r="C3" s="152"/>
      <c r="D3" s="152"/>
      <c r="E3" s="152"/>
      <c r="F3" s="152"/>
    </row>
    <row r="4" spans="1:7" ht="17.25" customHeight="1" thickBot="1">
      <c r="A4" t="s">
        <v>77</v>
      </c>
      <c r="G4" s="7" t="s">
        <v>27</v>
      </c>
    </row>
    <row r="5" spans="1:7" ht="76.5" customHeight="1" thickBot="1">
      <c r="A5" s="21" t="s">
        <v>19</v>
      </c>
      <c r="B5" s="22" t="s">
        <v>9</v>
      </c>
      <c r="C5" s="23" t="s">
        <v>5</v>
      </c>
      <c r="D5" s="23" t="s">
        <v>6</v>
      </c>
      <c r="E5" s="22" t="s">
        <v>20</v>
      </c>
      <c r="F5" s="150" t="s">
        <v>78</v>
      </c>
      <c r="G5" s="57" t="s">
        <v>36</v>
      </c>
    </row>
    <row r="6" spans="1:7" ht="12.75">
      <c r="A6" s="110">
        <v>1</v>
      </c>
      <c r="B6" s="111" t="s">
        <v>54</v>
      </c>
      <c r="C6" s="86" t="s">
        <v>25</v>
      </c>
      <c r="D6" s="87" t="s">
        <v>53</v>
      </c>
      <c r="E6" s="88">
        <v>0.0006712962962962962</v>
      </c>
      <c r="F6" s="89">
        <f>RANK(E6,$E$6:$E$32,1)</f>
        <v>1</v>
      </c>
      <c r="G6" s="90">
        <v>1</v>
      </c>
    </row>
    <row r="7" spans="1:7" ht="12.75">
      <c r="A7" s="112">
        <v>2</v>
      </c>
      <c r="B7" s="103" t="s">
        <v>41</v>
      </c>
      <c r="C7" s="91">
        <v>2</v>
      </c>
      <c r="D7" s="92" t="s">
        <v>69</v>
      </c>
      <c r="E7" s="93">
        <v>0.0008796296296296296</v>
      </c>
      <c r="F7" s="94">
        <f>RANK(E7,$E$6:$E$32,1)</f>
        <v>7</v>
      </c>
      <c r="G7" s="95">
        <v>1</v>
      </c>
    </row>
    <row r="8" spans="1:7" ht="12.75">
      <c r="A8" s="112">
        <v>3</v>
      </c>
      <c r="B8" s="102" t="s">
        <v>28</v>
      </c>
      <c r="C8" s="104" t="s">
        <v>25</v>
      </c>
      <c r="D8" s="96" t="s">
        <v>53</v>
      </c>
      <c r="E8" s="93">
        <v>0.0009490740740740742</v>
      </c>
      <c r="F8" s="94">
        <f>RANK(E8,$E$6:$E$32,1)</f>
        <v>9</v>
      </c>
      <c r="G8" s="95">
        <v>1</v>
      </c>
    </row>
    <row r="9" spans="1:7" ht="12.75">
      <c r="A9" s="112">
        <v>4</v>
      </c>
      <c r="B9" s="103" t="s">
        <v>24</v>
      </c>
      <c r="C9" s="91">
        <v>3</v>
      </c>
      <c r="D9" s="96" t="s">
        <v>7</v>
      </c>
      <c r="E9" s="93">
        <v>0.00125</v>
      </c>
      <c r="F9" s="94">
        <f>RANK(E9,$E$6:$E$32,1)</f>
        <v>16</v>
      </c>
      <c r="G9" s="95">
        <v>1</v>
      </c>
    </row>
    <row r="10" spans="1:7" ht="13.5" thickBot="1">
      <c r="A10" s="113">
        <v>5</v>
      </c>
      <c r="B10" s="126" t="s">
        <v>48</v>
      </c>
      <c r="C10" s="97">
        <v>2</v>
      </c>
      <c r="D10" s="98" t="s">
        <v>7</v>
      </c>
      <c r="E10" s="99">
        <v>0.0013657407407407405</v>
      </c>
      <c r="F10" s="100">
        <f>RANK(E10,$E$6:$E$32,1)</f>
        <v>20</v>
      </c>
      <c r="G10" s="101">
        <v>1</v>
      </c>
    </row>
    <row r="11" spans="1:7" ht="12.75">
      <c r="A11" s="12">
        <v>6</v>
      </c>
      <c r="B11" s="116" t="s">
        <v>52</v>
      </c>
      <c r="C11" s="117" t="s">
        <v>8</v>
      </c>
      <c r="D11" s="32" t="s">
        <v>53</v>
      </c>
      <c r="E11" s="15">
        <v>0.000787037037037037</v>
      </c>
      <c r="F11" s="82">
        <f>RANK(E11,$E$6:$E$32,1)</f>
        <v>2</v>
      </c>
      <c r="G11" s="58">
        <v>2</v>
      </c>
    </row>
    <row r="12" spans="1:7" ht="12.75">
      <c r="A12" s="16">
        <v>7</v>
      </c>
      <c r="B12" s="67" t="s">
        <v>65</v>
      </c>
      <c r="C12" s="65">
        <v>2</v>
      </c>
      <c r="D12" s="3" t="s">
        <v>51</v>
      </c>
      <c r="E12" s="5">
        <v>0.0008796296296296296</v>
      </c>
      <c r="F12" s="78">
        <f>RANK(E12,$E$6:$E$32,1)</f>
        <v>7</v>
      </c>
      <c r="G12" s="55">
        <v>2</v>
      </c>
    </row>
    <row r="13" spans="1:7" ht="12.75">
      <c r="A13" s="16">
        <v>8</v>
      </c>
      <c r="B13" s="67" t="s">
        <v>43</v>
      </c>
      <c r="C13" s="65">
        <v>2</v>
      </c>
      <c r="D13" s="3" t="s">
        <v>51</v>
      </c>
      <c r="E13" s="5">
        <v>0.0010069444444444444</v>
      </c>
      <c r="F13" s="78">
        <f>RANK(E13,$E$6:$E$32,1)</f>
        <v>10</v>
      </c>
      <c r="G13" s="55">
        <v>2</v>
      </c>
    </row>
    <row r="14" spans="1:7" ht="12.75">
      <c r="A14" s="16">
        <v>9</v>
      </c>
      <c r="B14" s="67" t="s">
        <v>0</v>
      </c>
      <c r="C14" s="65" t="s">
        <v>8</v>
      </c>
      <c r="D14" s="3" t="s">
        <v>7</v>
      </c>
      <c r="E14" s="5">
        <v>0.0012384259259259258</v>
      </c>
      <c r="F14" s="78">
        <f>RANK(E14,$E$6:$E$32,1)</f>
        <v>15</v>
      </c>
      <c r="G14" s="55">
        <v>2</v>
      </c>
    </row>
    <row r="15" spans="1:7" ht="13.5" thickBot="1">
      <c r="A15" s="17">
        <v>10</v>
      </c>
      <c r="B15" s="34" t="s">
        <v>70</v>
      </c>
      <c r="C15" s="118" t="s">
        <v>25</v>
      </c>
      <c r="D15" s="19" t="s">
        <v>53</v>
      </c>
      <c r="E15" s="20">
        <v>0.0013078703703703703</v>
      </c>
      <c r="F15" s="85">
        <f>RANK(E15,$E$6:$E$32,1)</f>
        <v>19</v>
      </c>
      <c r="G15" s="56">
        <v>2</v>
      </c>
    </row>
    <row r="16" spans="1:7" ht="12.75">
      <c r="A16" s="110">
        <v>11</v>
      </c>
      <c r="B16" s="160" t="s">
        <v>45</v>
      </c>
      <c r="C16" s="86">
        <v>3</v>
      </c>
      <c r="D16" s="87" t="s">
        <v>51</v>
      </c>
      <c r="E16" s="88">
        <v>0.000798611111111111</v>
      </c>
      <c r="F16" s="89">
        <f>RANK(E16,$E$6:$E$32,1)</f>
        <v>3</v>
      </c>
      <c r="G16" s="90">
        <v>3</v>
      </c>
    </row>
    <row r="17" spans="1:7" ht="12.75">
      <c r="A17" s="112">
        <v>12</v>
      </c>
      <c r="B17" s="103" t="s">
        <v>23</v>
      </c>
      <c r="C17" s="91" t="s">
        <v>25</v>
      </c>
      <c r="D17" s="96" t="s">
        <v>7</v>
      </c>
      <c r="E17" s="93">
        <v>0.0008564814814814815</v>
      </c>
      <c r="F17" s="94">
        <f>RANK(E17,$E$6:$E$32,1)</f>
        <v>6</v>
      </c>
      <c r="G17" s="95">
        <v>3</v>
      </c>
    </row>
    <row r="18" spans="1:7" ht="12.75">
      <c r="A18" s="112">
        <v>13</v>
      </c>
      <c r="B18" s="103" t="s">
        <v>1</v>
      </c>
      <c r="C18" s="91" t="s">
        <v>8</v>
      </c>
      <c r="D18" s="96" t="s">
        <v>53</v>
      </c>
      <c r="E18" s="93">
        <v>0.0010069444444444444</v>
      </c>
      <c r="F18" s="94">
        <f>RANK(E18,$E$6:$E$32,1)</f>
        <v>10</v>
      </c>
      <c r="G18" s="95">
        <v>3</v>
      </c>
    </row>
    <row r="19" spans="1:7" ht="12.75">
      <c r="A19" s="112">
        <v>14</v>
      </c>
      <c r="B19" s="103" t="s">
        <v>4</v>
      </c>
      <c r="C19" s="91" t="s">
        <v>25</v>
      </c>
      <c r="D19" s="96" t="s">
        <v>53</v>
      </c>
      <c r="E19" s="93">
        <v>0.0011805555555555556</v>
      </c>
      <c r="F19" s="94">
        <f>RANK(E19,$E$6:$E$32,1)</f>
        <v>14</v>
      </c>
      <c r="G19" s="95">
        <v>3</v>
      </c>
    </row>
    <row r="20" spans="1:7" ht="13.5" thickBot="1">
      <c r="A20" s="113">
        <v>15</v>
      </c>
      <c r="B20" s="114" t="s">
        <v>2</v>
      </c>
      <c r="C20" s="115" t="s">
        <v>25</v>
      </c>
      <c r="D20" s="98" t="s">
        <v>53</v>
      </c>
      <c r="E20" s="99">
        <v>0.00125</v>
      </c>
      <c r="F20" s="100">
        <f>RANK(E20,$E$6:$E$32,1)</f>
        <v>16</v>
      </c>
      <c r="G20" s="101">
        <v>3</v>
      </c>
    </row>
    <row r="21" spans="1:7" ht="12.75">
      <c r="A21" s="12">
        <v>16</v>
      </c>
      <c r="B21" s="59" t="s">
        <v>29</v>
      </c>
      <c r="C21" s="117" t="s">
        <v>25</v>
      </c>
      <c r="D21" s="32" t="s">
        <v>53</v>
      </c>
      <c r="E21" s="15">
        <v>0.0008101851851851852</v>
      </c>
      <c r="F21" s="82">
        <f>RANK(E21,$E$6:$E$32,1)</f>
        <v>4</v>
      </c>
      <c r="G21" s="58">
        <v>4</v>
      </c>
    </row>
    <row r="22" spans="1:7" ht="12.75">
      <c r="A22" s="16">
        <v>17</v>
      </c>
      <c r="B22" s="67" t="s">
        <v>39</v>
      </c>
      <c r="C22" s="65">
        <v>2</v>
      </c>
      <c r="D22" s="3" t="s">
        <v>7</v>
      </c>
      <c r="E22" s="5">
        <v>0.0008333333333333334</v>
      </c>
      <c r="F22" s="78">
        <f>RANK(E22,$E$6:$E$32,1)</f>
        <v>5</v>
      </c>
      <c r="G22" s="55">
        <v>4</v>
      </c>
    </row>
    <row r="23" spans="1:7" ht="12.75">
      <c r="A23" s="16">
        <v>18</v>
      </c>
      <c r="B23" s="67" t="s">
        <v>46</v>
      </c>
      <c r="C23" s="65">
        <v>2</v>
      </c>
      <c r="D23" s="3" t="s">
        <v>7</v>
      </c>
      <c r="E23" s="5">
        <v>0.0010532407407407407</v>
      </c>
      <c r="F23" s="78">
        <f>RANK(E23,$E$6:$E$32,1)</f>
        <v>12</v>
      </c>
      <c r="G23" s="55">
        <v>4</v>
      </c>
    </row>
    <row r="24" spans="1:7" ht="12.75">
      <c r="A24" s="16">
        <v>19</v>
      </c>
      <c r="B24" s="67" t="s">
        <v>40</v>
      </c>
      <c r="C24" s="65">
        <v>3</v>
      </c>
      <c r="D24" s="60" t="s">
        <v>69</v>
      </c>
      <c r="E24" s="5">
        <v>0.0011342592592592591</v>
      </c>
      <c r="F24" s="78">
        <f>RANK(E24,$E$6:$E$32,1)</f>
        <v>13</v>
      </c>
      <c r="G24" s="55">
        <v>4</v>
      </c>
    </row>
    <row r="25" spans="1:7" ht="13.5" thickBot="1">
      <c r="A25" s="17">
        <v>20</v>
      </c>
      <c r="B25" s="83" t="s">
        <v>38</v>
      </c>
      <c r="C25" s="84">
        <v>3</v>
      </c>
      <c r="D25" s="109" t="s">
        <v>69</v>
      </c>
      <c r="E25" s="20">
        <v>0.00125</v>
      </c>
      <c r="F25" s="85">
        <f>RANK(E25,$E$6:$E$32,1)</f>
        <v>16</v>
      </c>
      <c r="G25" s="56">
        <v>4</v>
      </c>
    </row>
    <row r="26" spans="1:7" ht="30" customHeight="1" thickBot="1">
      <c r="A26" s="155" t="s">
        <v>74</v>
      </c>
      <c r="B26" s="156"/>
      <c r="C26" s="156"/>
      <c r="D26" s="156"/>
      <c r="E26" s="156"/>
      <c r="F26" s="156"/>
      <c r="G26" s="157"/>
    </row>
    <row r="27" spans="1:7" ht="12.75">
      <c r="A27" s="134">
        <v>1</v>
      </c>
      <c r="B27" s="135" t="s">
        <v>49</v>
      </c>
      <c r="C27" s="136">
        <v>2</v>
      </c>
      <c r="D27" s="137" t="s">
        <v>69</v>
      </c>
      <c r="E27" s="138">
        <v>0.0013773148148148147</v>
      </c>
      <c r="F27" s="139">
        <f>RANK(E27,$E$6:$E$43,1)</f>
        <v>24</v>
      </c>
      <c r="G27" s="140"/>
    </row>
    <row r="28" spans="1:7" ht="12.75">
      <c r="A28" s="141">
        <v>2</v>
      </c>
      <c r="B28" s="124" t="s">
        <v>3</v>
      </c>
      <c r="C28" s="120" t="s">
        <v>8</v>
      </c>
      <c r="D28" s="121" t="s">
        <v>69</v>
      </c>
      <c r="E28" s="122">
        <v>0.0013888888888888887</v>
      </c>
      <c r="F28" s="123">
        <f>RANK(E28,$E$6:$E$43,1)</f>
        <v>25</v>
      </c>
      <c r="G28" s="142"/>
    </row>
    <row r="29" spans="1:7" ht="12.75">
      <c r="A29" s="141">
        <v>3</v>
      </c>
      <c r="B29" s="121" t="s">
        <v>22</v>
      </c>
      <c r="C29" s="125" t="s">
        <v>25</v>
      </c>
      <c r="D29" s="119" t="s">
        <v>53</v>
      </c>
      <c r="E29" s="122">
        <v>0.001400462962962963</v>
      </c>
      <c r="F29" s="123">
        <f>RANK(E29,$E$6:$E$43,1)</f>
        <v>26</v>
      </c>
      <c r="G29" s="142"/>
    </row>
    <row r="30" spans="1:7" ht="13.5" thickBot="1">
      <c r="A30" s="143">
        <v>4</v>
      </c>
      <c r="B30" s="144" t="s">
        <v>37</v>
      </c>
      <c r="C30" s="145">
        <v>3</v>
      </c>
      <c r="D30" s="146" t="s">
        <v>7</v>
      </c>
      <c r="E30" s="147">
        <v>0.0015277777777777779</v>
      </c>
      <c r="F30" s="148">
        <f>RANK(E30,$E$6:$E$43,1)</f>
        <v>28</v>
      </c>
      <c r="G30" s="149"/>
    </row>
    <row r="31" spans="1:7" ht="12.75">
      <c r="A31" s="4"/>
      <c r="B31" s="130"/>
      <c r="C31" s="131"/>
      <c r="D31" s="4"/>
      <c r="E31" s="132"/>
      <c r="F31" s="133"/>
      <c r="G31" s="4"/>
    </row>
    <row r="32" spans="1:7" ht="12.75">
      <c r="A32" s="4"/>
      <c r="B32" s="130"/>
      <c r="C32" s="131"/>
      <c r="D32" s="4"/>
      <c r="E32" s="132"/>
      <c r="F32" s="133"/>
      <c r="G32" s="4"/>
    </row>
    <row r="33" spans="1:7" ht="12.75">
      <c r="A33" s="4"/>
      <c r="B33" s="130"/>
      <c r="C33" s="131"/>
      <c r="D33" s="4"/>
      <c r="E33" s="132"/>
      <c r="F33" s="133"/>
      <c r="G33" s="4"/>
    </row>
    <row r="34" spans="1:7" ht="13.5" thickBot="1">
      <c r="A34" s="158" t="s">
        <v>79</v>
      </c>
      <c r="B34" s="158"/>
      <c r="C34" s="158"/>
      <c r="D34" s="158"/>
      <c r="E34" s="158"/>
      <c r="F34" s="158"/>
      <c r="G34" s="158"/>
    </row>
    <row r="35" spans="1:7" ht="12.75">
      <c r="A35" s="127">
        <v>1</v>
      </c>
      <c r="B35" s="128" t="s">
        <v>67</v>
      </c>
      <c r="C35" s="106">
        <v>1</v>
      </c>
      <c r="D35" s="105" t="s">
        <v>7</v>
      </c>
      <c r="E35" s="107">
        <v>0.0011689814814814816</v>
      </c>
      <c r="F35" s="108">
        <f aca="true" t="shared" si="0" ref="F35:F43">RANK(E35,$E$6:$E$43,1)</f>
        <v>14</v>
      </c>
      <c r="G35" s="129" t="s">
        <v>72</v>
      </c>
    </row>
    <row r="36" spans="1:7" ht="12.75">
      <c r="A36" s="112">
        <v>2</v>
      </c>
      <c r="B36" s="103" t="s">
        <v>58</v>
      </c>
      <c r="C36" s="91">
        <v>1</v>
      </c>
      <c r="D36" s="96" t="s">
        <v>51</v>
      </c>
      <c r="E36" s="93">
        <v>0.001400462962962963</v>
      </c>
      <c r="F36" s="94">
        <f t="shared" si="0"/>
        <v>26</v>
      </c>
      <c r="G36" s="95" t="s">
        <v>72</v>
      </c>
    </row>
    <row r="37" spans="1:7" ht="12.75">
      <c r="A37" s="112">
        <v>3</v>
      </c>
      <c r="B37" s="103" t="s">
        <v>68</v>
      </c>
      <c r="C37" s="91">
        <v>1</v>
      </c>
      <c r="D37" s="96" t="s">
        <v>7</v>
      </c>
      <c r="E37" s="93">
        <v>0.001597222222222222</v>
      </c>
      <c r="F37" s="94">
        <f t="shared" si="0"/>
        <v>29</v>
      </c>
      <c r="G37" s="95" t="s">
        <v>72</v>
      </c>
    </row>
    <row r="38" spans="1:7" ht="12.75">
      <c r="A38" s="112">
        <v>4</v>
      </c>
      <c r="B38" s="103" t="s">
        <v>61</v>
      </c>
      <c r="C38" s="91">
        <v>1</v>
      </c>
      <c r="D38" s="96" t="s">
        <v>7</v>
      </c>
      <c r="E38" s="93">
        <v>0.0017824074074074072</v>
      </c>
      <c r="F38" s="94">
        <f t="shared" si="0"/>
        <v>32</v>
      </c>
      <c r="G38" s="95" t="s">
        <v>72</v>
      </c>
    </row>
    <row r="39" spans="1:7" ht="13.5" thickBot="1">
      <c r="A39" s="113">
        <v>5</v>
      </c>
      <c r="B39" s="126" t="s">
        <v>64</v>
      </c>
      <c r="C39" s="97">
        <v>1</v>
      </c>
      <c r="D39" s="98" t="s">
        <v>7</v>
      </c>
      <c r="E39" s="99">
        <v>0.002835648148148148</v>
      </c>
      <c r="F39" s="100">
        <f t="shared" si="0"/>
        <v>33</v>
      </c>
      <c r="G39" s="101" t="s">
        <v>72</v>
      </c>
    </row>
    <row r="40" spans="1:7" ht="12.75">
      <c r="A40" s="12">
        <v>6</v>
      </c>
      <c r="B40" s="80" t="s">
        <v>62</v>
      </c>
      <c r="C40" s="81">
        <v>1</v>
      </c>
      <c r="D40" s="61" t="s">
        <v>69</v>
      </c>
      <c r="E40" s="15">
        <v>0.0011689814814814816</v>
      </c>
      <c r="F40" s="82">
        <f t="shared" si="0"/>
        <v>14</v>
      </c>
      <c r="G40" s="58" t="s">
        <v>73</v>
      </c>
    </row>
    <row r="41" spans="1:7" ht="12.75">
      <c r="A41" s="16">
        <v>7</v>
      </c>
      <c r="B41" s="67" t="s">
        <v>66</v>
      </c>
      <c r="C41" s="65">
        <v>1</v>
      </c>
      <c r="D41" s="60" t="s">
        <v>69</v>
      </c>
      <c r="E41" s="5">
        <v>0.001273148148148148</v>
      </c>
      <c r="F41" s="78">
        <f t="shared" si="0"/>
        <v>21</v>
      </c>
      <c r="G41" s="55" t="s">
        <v>73</v>
      </c>
    </row>
    <row r="42" spans="1:7" ht="12.75">
      <c r="A42" s="16">
        <v>8</v>
      </c>
      <c r="B42" s="67" t="s">
        <v>60</v>
      </c>
      <c r="C42" s="65">
        <v>1</v>
      </c>
      <c r="D42" s="60" t="s">
        <v>69</v>
      </c>
      <c r="E42" s="5">
        <v>0.0016087962962962963</v>
      </c>
      <c r="F42" s="78">
        <f t="shared" si="0"/>
        <v>30</v>
      </c>
      <c r="G42" s="55" t="s">
        <v>73</v>
      </c>
    </row>
    <row r="43" spans="1:7" ht="13.5" thickBot="1">
      <c r="A43" s="17">
        <v>9</v>
      </c>
      <c r="B43" s="83" t="s">
        <v>63</v>
      </c>
      <c r="C43" s="84">
        <v>1</v>
      </c>
      <c r="D43" s="109" t="s">
        <v>69</v>
      </c>
      <c r="E43" s="20">
        <v>0.0017361111111111108</v>
      </c>
      <c r="F43" s="85">
        <f t="shared" si="0"/>
        <v>31</v>
      </c>
      <c r="G43" s="56" t="s">
        <v>73</v>
      </c>
    </row>
    <row r="45" spans="1:7" ht="27.75" customHeight="1">
      <c r="A45" s="168" t="s">
        <v>81</v>
      </c>
      <c r="B45" s="168"/>
      <c r="C45" s="168"/>
      <c r="D45" s="168"/>
      <c r="E45" s="168"/>
      <c r="F45" s="168"/>
      <c r="G45" s="168"/>
    </row>
    <row r="48" ht="12.75">
      <c r="A48" s="167" t="s">
        <v>80</v>
      </c>
    </row>
  </sheetData>
  <autoFilter ref="A5:F32"/>
  <mergeCells count="5">
    <mergeCell ref="A45:G45"/>
    <mergeCell ref="A3:F3"/>
    <mergeCell ref="A26:G26"/>
    <mergeCell ref="A34:G34"/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Олишевская Алина</dc:creator>
  <cp:keywords/>
  <dc:description/>
  <cp:lastModifiedBy>Mitrich</cp:lastModifiedBy>
  <cp:lastPrinted>2009-04-23T05:14:02Z</cp:lastPrinted>
  <dcterms:created xsi:type="dcterms:W3CDTF">2008-04-17T07:27:40Z</dcterms:created>
  <dcterms:modified xsi:type="dcterms:W3CDTF">2013-03-17T20:01:44Z</dcterms:modified>
  <cp:category/>
  <cp:version/>
  <cp:contentType/>
  <cp:contentStatus/>
</cp:coreProperties>
</file>