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3380" windowHeight="8010" activeTab="2"/>
  </bookViews>
  <sheets>
    <sheet name="Экстрим" sheetId="8" r:id="rId1"/>
    <sheet name="Туристы" sheetId="7" r:id="rId2"/>
    <sheet name="Новички" sheetId="5" r:id="rId3"/>
  </sheets>
  <definedNames>
    <definedName name="_xlnm.Print_Area" localSheetId="2">Новички!$A$1:$BG$21</definedName>
    <definedName name="_xlnm.Print_Area" localSheetId="1">Туристы!$A$1:$CB$43</definedName>
    <definedName name="_xlnm.Print_Area" localSheetId="0">Экстрим!$A$1:$CD$44</definedName>
  </definedNames>
  <calcPr calcId="125725"/>
</workbook>
</file>

<file path=xl/calcChain.xml><?xml version="1.0" encoding="utf-8"?>
<calcChain xmlns="http://schemas.openxmlformats.org/spreadsheetml/2006/main">
  <c r="BD13" i="5"/>
  <c r="BD12"/>
  <c r="BD10"/>
  <c r="BD17"/>
  <c r="BD11"/>
  <c r="BD14"/>
  <c r="BD15"/>
  <c r="BD16"/>
  <c r="BD9"/>
  <c r="AS13"/>
  <c r="AS12"/>
  <c r="AS10"/>
  <c r="AS17"/>
  <c r="AS11"/>
  <c r="AS14"/>
  <c r="AS15"/>
  <c r="AS16"/>
  <c r="AS9"/>
  <c r="CA10" i="7"/>
  <c r="BZ10"/>
  <c r="BY10"/>
  <c r="BY11"/>
  <c r="BZ11"/>
  <c r="BY12"/>
  <c r="BY13"/>
  <c r="BY14"/>
  <c r="BY15"/>
  <c r="BY16"/>
  <c r="BY17"/>
  <c r="BY18"/>
  <c r="BY19"/>
  <c r="BY20"/>
  <c r="BY21"/>
  <c r="BY22"/>
  <c r="BY23"/>
  <c r="BY24"/>
  <c r="BY25"/>
  <c r="BY26"/>
  <c r="BY27"/>
  <c r="BY28"/>
  <c r="BY29"/>
  <c r="BY30"/>
  <c r="BY31"/>
  <c r="BY32"/>
  <c r="BY33"/>
  <c r="BY34"/>
  <c r="BY35"/>
  <c r="BY36"/>
  <c r="BY37"/>
  <c r="BY38"/>
  <c r="BY39"/>
  <c r="BY9"/>
  <c r="BP10"/>
  <c r="BE9"/>
  <c r="BO9"/>
  <c r="BP9"/>
  <c r="BO10"/>
  <c r="BO11"/>
  <c r="CB18" i="8"/>
  <c r="CB19"/>
  <c r="CB20"/>
  <c r="CB21"/>
  <c r="CB22"/>
  <c r="CB23"/>
  <c r="CB24"/>
  <c r="CB25"/>
  <c r="CB26"/>
  <c r="CB27"/>
  <c r="CB28"/>
  <c r="CB29"/>
  <c r="CB30"/>
  <c r="CB31"/>
  <c r="CB32"/>
  <c r="CB33"/>
  <c r="CB34"/>
  <c r="CB35"/>
  <c r="CB36"/>
  <c r="CB37"/>
  <c r="CB38"/>
  <c r="CB39"/>
  <c r="CB40"/>
  <c r="AH12" i="5"/>
  <c r="AI12"/>
  <c r="AH13"/>
  <c r="AH10"/>
  <c r="AH17"/>
  <c r="AI17"/>
  <c r="AH11"/>
  <c r="BE11"/>
  <c r="AH14"/>
  <c r="AH15"/>
  <c r="AT15"/>
  <c r="AH16"/>
  <c r="U13"/>
  <c r="U12"/>
  <c r="U10"/>
  <c r="U17"/>
  <c r="U11"/>
  <c r="U14"/>
  <c r="BE14"/>
  <c r="U15"/>
  <c r="U16"/>
  <c r="M13"/>
  <c r="BF13"/>
  <c r="V13"/>
  <c r="M12"/>
  <c r="V12"/>
  <c r="M10"/>
  <c r="AI10"/>
  <c r="V10"/>
  <c r="M17"/>
  <c r="M11"/>
  <c r="AI11"/>
  <c r="M14"/>
  <c r="AT14"/>
  <c r="V14"/>
  <c r="M15"/>
  <c r="BE15"/>
  <c r="M16"/>
  <c r="V16"/>
  <c r="AH9"/>
  <c r="BE9"/>
  <c r="U9"/>
  <c r="M9"/>
  <c r="V9"/>
  <c r="BD9" i="7"/>
  <c r="AT10"/>
  <c r="R9"/>
  <c r="L9"/>
  <c r="BD10"/>
  <c r="BE10"/>
  <c r="BD11"/>
  <c r="AS11"/>
  <c r="AS10"/>
  <c r="AS9"/>
  <c r="AL10"/>
  <c r="AK10"/>
  <c r="AK11"/>
  <c r="AT11"/>
  <c r="AK9"/>
  <c r="AT9"/>
  <c r="CA9" i="8"/>
  <c r="CA10"/>
  <c r="CA12"/>
  <c r="CA14"/>
  <c r="CA16"/>
  <c r="CA11"/>
  <c r="CA15"/>
  <c r="CA17"/>
  <c r="CA13"/>
  <c r="BQ9"/>
  <c r="BQ10"/>
  <c r="BQ12"/>
  <c r="BQ14"/>
  <c r="BQ16"/>
  <c r="BQ11"/>
  <c r="BQ15"/>
  <c r="BQ17"/>
  <c r="BI13"/>
  <c r="BQ13"/>
  <c r="BI9"/>
  <c r="BI10"/>
  <c r="BI12"/>
  <c r="BI14"/>
  <c r="BI16"/>
  <c r="BI11"/>
  <c r="BI15"/>
  <c r="BI17"/>
  <c r="AW9"/>
  <c r="AW10"/>
  <c r="AW12"/>
  <c r="AW14"/>
  <c r="AW16"/>
  <c r="AW11"/>
  <c r="AW15"/>
  <c r="AW17"/>
  <c r="AW13"/>
  <c r="AX13"/>
  <c r="AO9"/>
  <c r="AO10"/>
  <c r="AO12"/>
  <c r="AO14"/>
  <c r="BJ14"/>
  <c r="AO16"/>
  <c r="AO11"/>
  <c r="AO15"/>
  <c r="AO17"/>
  <c r="BR17"/>
  <c r="AO13"/>
  <c r="AA9" i="7"/>
  <c r="Z10"/>
  <c r="Z11"/>
  <c r="Z12"/>
  <c r="Z9"/>
  <c r="AA9" i="8"/>
  <c r="AA10"/>
  <c r="CC10"/>
  <c r="AA12"/>
  <c r="AA14"/>
  <c r="AA16"/>
  <c r="AA11"/>
  <c r="AX11"/>
  <c r="AA15"/>
  <c r="AA17"/>
  <c r="AA18"/>
  <c r="AA19"/>
  <c r="AA13"/>
  <c r="R10" i="7"/>
  <c r="R11"/>
  <c r="R12"/>
  <c r="L10"/>
  <c r="AA10"/>
  <c r="L11"/>
  <c r="L12"/>
  <c r="AA12"/>
  <c r="S9" i="8"/>
  <c r="S10"/>
  <c r="S12"/>
  <c r="S14"/>
  <c r="S16"/>
  <c r="S11"/>
  <c r="AP11"/>
  <c r="S15"/>
  <c r="T15"/>
  <c r="S17"/>
  <c r="S18"/>
  <c r="S19"/>
  <c r="AB19"/>
  <c r="S13"/>
  <c r="L9"/>
  <c r="L10"/>
  <c r="CB10"/>
  <c r="L12"/>
  <c r="CB12"/>
  <c r="L14"/>
  <c r="BR14"/>
  <c r="AB14"/>
  <c r="L16"/>
  <c r="AX16"/>
  <c r="L11"/>
  <c r="T11"/>
  <c r="L15"/>
  <c r="BJ15"/>
  <c r="L17"/>
  <c r="AB17"/>
  <c r="L18"/>
  <c r="AB18"/>
  <c r="L13"/>
  <c r="CC13"/>
  <c r="AB13"/>
  <c r="S9" i="7"/>
  <c r="S11"/>
  <c r="T18" i="8"/>
  <c r="S12" i="7"/>
  <c r="S10"/>
  <c r="AB11" i="8"/>
  <c r="T13"/>
  <c r="T10"/>
  <c r="AB10"/>
  <c r="AP10"/>
  <c r="T9"/>
  <c r="AP12"/>
  <c r="AP9"/>
  <c r="T12"/>
  <c r="AP15"/>
  <c r="AI16" i="5"/>
  <c r="V15"/>
  <c r="V17"/>
  <c r="AI13"/>
  <c r="BE11" i="7"/>
  <c r="AL9"/>
  <c r="BJ11" i="8"/>
  <c r="BJ17"/>
  <c r="AP13"/>
  <c r="BE12" i="5"/>
  <c r="CC9" i="8"/>
  <c r="AT10" i="5"/>
  <c r="AT11"/>
  <c r="BZ9" i="7"/>
  <c r="BE13" i="5"/>
  <c r="CA9" i="7"/>
  <c r="AI14" i="5"/>
  <c r="AT16"/>
  <c r="AT13"/>
  <c r="BF15"/>
  <c r="BF14"/>
  <c r="AI15"/>
  <c r="V11"/>
  <c r="AT17"/>
  <c r="BF11"/>
  <c r="BF10"/>
  <c r="CB11" i="8"/>
  <c r="BR12"/>
  <c r="BR15"/>
  <c r="AX10"/>
  <c r="BJ12"/>
  <c r="AX14"/>
  <c r="BJ9"/>
  <c r="CB9"/>
  <c r="BR11"/>
  <c r="BR10"/>
  <c r="CB17"/>
  <c r="BJ16"/>
  <c r="BJ10"/>
  <c r="AP14"/>
  <c r="AP17"/>
  <c r="AP16"/>
  <c r="T17"/>
  <c r="AX12"/>
  <c r="T16"/>
  <c r="AB16"/>
  <c r="T14"/>
  <c r="CB13"/>
  <c r="CC16"/>
  <c r="BR16"/>
  <c r="BR13"/>
  <c r="CC12"/>
  <c r="CB16"/>
  <c r="CB14"/>
  <c r="BJ13"/>
  <c r="AX15"/>
  <c r="AB15"/>
  <c r="CC17"/>
  <c r="CC14"/>
  <c r="CB15"/>
  <c r="AX17"/>
  <c r="AB12"/>
  <c r="CC11"/>
  <c r="CC15"/>
  <c r="AI9" i="5"/>
  <c r="AT9"/>
  <c r="BF9"/>
  <c r="BF17"/>
  <c r="BE17"/>
  <c r="AT12"/>
  <c r="BF12"/>
  <c r="BE16"/>
  <c r="BF16"/>
  <c r="BE10"/>
  <c r="CA11" i="7"/>
  <c r="AL11"/>
  <c r="AA11"/>
  <c r="BP11"/>
  <c r="AX9" i="8"/>
  <c r="AB9"/>
  <c r="BR9"/>
</calcChain>
</file>

<file path=xl/sharedStrings.xml><?xml version="1.0" encoding="utf-8"?>
<sst xmlns="http://schemas.openxmlformats.org/spreadsheetml/2006/main" count="338" uniqueCount="178">
  <si>
    <t>№ команды</t>
  </si>
  <si>
    <t>Итоговый результат</t>
  </si>
  <si>
    <t>Название команды</t>
  </si>
  <si>
    <t>Руководитель</t>
  </si>
  <si>
    <t>Организация</t>
  </si>
  <si>
    <t>Возрастная группа</t>
  </si>
  <si>
    <t>Место</t>
  </si>
  <si>
    <t>Открытие</t>
  </si>
  <si>
    <t>Проверка снаряжения</t>
  </si>
  <si>
    <t>Спуск</t>
  </si>
  <si>
    <t>Пакет-1</t>
  </si>
  <si>
    <t>Маршрут-2</t>
  </si>
  <si>
    <t>Ужин</t>
  </si>
  <si>
    <t>Совещание-1</t>
  </si>
  <si>
    <t>Сон</t>
  </si>
  <si>
    <t>Завтрак</t>
  </si>
  <si>
    <t>Совещание-2</t>
  </si>
  <si>
    <t>Пакет-2</t>
  </si>
  <si>
    <t>Маршрут-3</t>
  </si>
  <si>
    <t>Пакет-3</t>
  </si>
  <si>
    <t>Мандатная комиссия</t>
  </si>
  <si>
    <t>Чаек</t>
  </si>
  <si>
    <t>Медик</t>
  </si>
  <si>
    <t>Транспортировка</t>
  </si>
  <si>
    <t>Фотографии-1</t>
  </si>
  <si>
    <t>Навесная</t>
  </si>
  <si>
    <t>Голодранцы-подъем</t>
  </si>
  <si>
    <t>Головоломка 1</t>
  </si>
  <si>
    <t>Маршрут 1</t>
  </si>
  <si>
    <t>Ужин-1</t>
  </si>
  <si>
    <t>Обвал</t>
  </si>
  <si>
    <t>Шеф</t>
  </si>
  <si>
    <t>Без головы</t>
  </si>
  <si>
    <t>Завтрак-1</t>
  </si>
  <si>
    <t>Головоломка-2</t>
  </si>
  <si>
    <t>Речка</t>
  </si>
  <si>
    <t>Домики</t>
  </si>
  <si>
    <t>Турник</t>
  </si>
  <si>
    <t>Переход</t>
  </si>
  <si>
    <t>Вниз</t>
  </si>
  <si>
    <t>Вверх</t>
  </si>
  <si>
    <t>Голодранцы- спуск</t>
  </si>
  <si>
    <t>Фотографии-2</t>
  </si>
  <si>
    <t>Обед</t>
  </si>
  <si>
    <t>Титаник</t>
  </si>
  <si>
    <t>Спасение утопающих</t>
  </si>
  <si>
    <t>Сухой</t>
  </si>
  <si>
    <t>Невод</t>
  </si>
  <si>
    <t>Головоломка-3</t>
  </si>
  <si>
    <t>Вертолет</t>
  </si>
  <si>
    <t>Липка</t>
  </si>
  <si>
    <t>Бедняга</t>
  </si>
  <si>
    <t>Транспортировка-2</t>
  </si>
  <si>
    <t>Медведь</t>
  </si>
  <si>
    <t>Фотографии-3</t>
  </si>
  <si>
    <t>Пакет-4</t>
  </si>
  <si>
    <t>В тесноте</t>
  </si>
  <si>
    <t>Один</t>
  </si>
  <si>
    <t>Наводнение</t>
  </si>
  <si>
    <t>Пакет-5</t>
  </si>
  <si>
    <t>Спасение</t>
  </si>
  <si>
    <t>Пробежка</t>
  </si>
  <si>
    <t>Канал</t>
  </si>
  <si>
    <t>Истра</t>
  </si>
  <si>
    <t>Автомагистраль</t>
  </si>
  <si>
    <t>Фотография</t>
  </si>
  <si>
    <t>Финиш</t>
  </si>
  <si>
    <t>Результаты Блока-1</t>
  </si>
  <si>
    <t>07-09 октября 2016 года</t>
  </si>
  <si>
    <t>Результаты Блока-2</t>
  </si>
  <si>
    <t>Результаты Блока-1+2</t>
  </si>
  <si>
    <t>Результаты Блока-3</t>
  </si>
  <si>
    <t>Результаты Блока-1+2+3</t>
  </si>
  <si>
    <t>Результаты Блока-1+2+3+4</t>
  </si>
  <si>
    <t>Результаты Блока-4</t>
  </si>
  <si>
    <t>Результаты Блока-5</t>
  </si>
  <si>
    <t>Результаты Блока-1+2+3+4+5</t>
  </si>
  <si>
    <t>Результаты Блока-6</t>
  </si>
  <si>
    <t>Результаты Блока-1+2+3+4+5+6</t>
  </si>
  <si>
    <t>Результаты Блока-7</t>
  </si>
  <si>
    <t>Результаты Блока-1+2+3+4+5+6+7</t>
  </si>
  <si>
    <t>Главный секретарь ____________________________/ Кирсанов Д.О., г.Москва</t>
  </si>
  <si>
    <t>Главный судья ____________________________/ Смуров А.А., г.Москва</t>
  </si>
  <si>
    <t>XIX Открытое первенство Северо-Западного Административного Округа г. Москвы по спортивному туризму среди детских и молодежных комманд</t>
  </si>
  <si>
    <t>Подмосковный экстрим - 2016</t>
  </si>
  <si>
    <t xml:space="preserve"> </t>
  </si>
  <si>
    <t>Подъем</t>
  </si>
  <si>
    <t>Узелки</t>
  </si>
  <si>
    <t>Непогода</t>
  </si>
  <si>
    <t>Сигнал</t>
  </si>
  <si>
    <t>Лагерь</t>
  </si>
  <si>
    <t>Костер</t>
  </si>
  <si>
    <t>Фильтр</t>
  </si>
  <si>
    <t>Двое</t>
  </si>
  <si>
    <t>Эш</t>
  </si>
  <si>
    <t>Бешеные котятки</t>
  </si>
  <si>
    <t>т/к"Муми - тролль"</t>
  </si>
  <si>
    <t>ГУ-1</t>
  </si>
  <si>
    <t>т/к "Гадкий утёнок"</t>
  </si>
  <si>
    <t>Волков Павел</t>
  </si>
  <si>
    <t>Утята</t>
  </si>
  <si>
    <t>Дорожкин Алексей</t>
  </si>
  <si>
    <t>Путник</t>
  </si>
  <si>
    <t>ГБОУДО МДЮЦ ЭКТ</t>
  </si>
  <si>
    <t>Бурзыкин Юрий</t>
  </si>
  <si>
    <t>ГУ-4</t>
  </si>
  <si>
    <t>Шнайдер Михаил</t>
  </si>
  <si>
    <t xml:space="preserve">Отопление </t>
  </si>
  <si>
    <t>Щербина Сергей</t>
  </si>
  <si>
    <t>Гуарана-1</t>
  </si>
  <si>
    <t>СТК"Гуарана"</t>
  </si>
  <si>
    <t>Тимошенков Алексей</t>
  </si>
  <si>
    <t>Гуарана-2</t>
  </si>
  <si>
    <t>Григорьев Дмитрий</t>
  </si>
  <si>
    <t>Эс</t>
  </si>
  <si>
    <t>Семь верст - не крюк</t>
  </si>
  <si>
    <t xml:space="preserve">Горный т/к МГУ </t>
  </si>
  <si>
    <t>Муранова Александра</t>
  </si>
  <si>
    <t>СТК "ДИАГОНАЛЬ"</t>
  </si>
  <si>
    <t>ГБОУ ЦО 654</t>
  </si>
  <si>
    <t>Шелгачев Алексей</t>
  </si>
  <si>
    <t>Геофак</t>
  </si>
  <si>
    <t>МПГУ</t>
  </si>
  <si>
    <t>Украинцев Вадим</t>
  </si>
  <si>
    <t>Т</t>
  </si>
  <si>
    <t>Преображение - 2</t>
  </si>
  <si>
    <t>СКЦ "Вестники"</t>
  </si>
  <si>
    <t>Силаев Владимир</t>
  </si>
  <si>
    <t xml:space="preserve"> Эверест-А</t>
  </si>
  <si>
    <t>т/к "Эверест"</t>
  </si>
  <si>
    <t>Александров Николай</t>
  </si>
  <si>
    <t>Морской конёк</t>
  </si>
  <si>
    <t>Гимназия 1619</t>
  </si>
  <si>
    <t>Прохницкий Владимир</t>
  </si>
  <si>
    <t>Эверест-Б</t>
  </si>
  <si>
    <t>Бобруйская Мария</t>
  </si>
  <si>
    <t>Артем Парфенов</t>
  </si>
  <si>
    <t>Промежуточный протокол соревнований</t>
  </si>
  <si>
    <t>Проверка документов</t>
  </si>
  <si>
    <t>Аварийка</t>
  </si>
  <si>
    <t>Пакет 1</t>
  </si>
  <si>
    <t>Маршрут - 1</t>
  </si>
  <si>
    <t>Картограф</t>
  </si>
  <si>
    <t>Пакет 2</t>
  </si>
  <si>
    <t>Маршрут 2</t>
  </si>
  <si>
    <t>Описание</t>
  </si>
  <si>
    <t>Бедолага</t>
  </si>
  <si>
    <t>Зажигалка</t>
  </si>
  <si>
    <t>Совещание</t>
  </si>
  <si>
    <t>Головоломка</t>
  </si>
  <si>
    <t>Промежуточнй протокол соревнований</t>
  </si>
  <si>
    <t>т/к "Гадкий Утёнок"</t>
  </si>
  <si>
    <t>Ромашевская Виктория</t>
  </si>
  <si>
    <t>Тумбочки</t>
  </si>
  <si>
    <t>Морозова Галина</t>
  </si>
  <si>
    <t>GU-5</t>
  </si>
  <si>
    <t>Краснушкина Вера</t>
  </si>
  <si>
    <t>Вестники</t>
  </si>
  <si>
    <t>Силаева Анастасия</t>
  </si>
  <si>
    <t>Преображение</t>
  </si>
  <si>
    <t>Куликов Павел</t>
  </si>
  <si>
    <t xml:space="preserve">Сигнальщики </t>
  </si>
  <si>
    <t>Пионерская дружина "Сигнальщики"</t>
  </si>
  <si>
    <t>Рослякова Мария</t>
  </si>
  <si>
    <t>Ушан</t>
  </si>
  <si>
    <t>Школа 1056</t>
  </si>
  <si>
    <t>Куприкова Мария</t>
  </si>
  <si>
    <t>Гимназия 1515 "Эверест!"</t>
  </si>
  <si>
    <t>ГБОУ Гимназия 1515</t>
  </si>
  <si>
    <t>Гимназисты</t>
  </si>
  <si>
    <t>Гимназия 1567</t>
  </si>
  <si>
    <t>Чурзин Петр</t>
  </si>
  <si>
    <t>Н</t>
  </si>
  <si>
    <t xml:space="preserve">       </t>
  </si>
  <si>
    <t>Итоговый протокол соревнований</t>
  </si>
  <si>
    <t>Результаты Блока-8</t>
  </si>
  <si>
    <t>Результаты Блока-1+2+3+4+5+6+7+8</t>
  </si>
  <si>
    <t>Кузин Олег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</si>
</sst>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8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202">
    <xf numFmtId="0" fontId="0" fillId="0" borderId="0" xfId="0"/>
    <xf numFmtId="0" fontId="0" fillId="0" borderId="0" xfId="0" applyAlignment="1"/>
    <xf numFmtId="0" fontId="0" fillId="0" borderId="0" xfId="0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7" fontId="0" fillId="0" borderId="0" xfId="0" applyNumberFormat="1"/>
    <xf numFmtId="0" fontId="1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3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left" vertical="center" wrapText="1"/>
    </xf>
    <xf numFmtId="49" fontId="7" fillId="0" borderId="7" xfId="0" applyNumberFormat="1" applyFont="1" applyBorder="1" applyAlignment="1">
      <alignment horizontal="left" vertical="center" wrapText="1"/>
    </xf>
    <xf numFmtId="49" fontId="7" fillId="0" borderId="8" xfId="0" applyNumberFormat="1" applyFont="1" applyBorder="1" applyAlignment="1">
      <alignment horizontal="left" vertical="center" wrapText="1"/>
    </xf>
    <xf numFmtId="49" fontId="7" fillId="0" borderId="6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left" vertical="center" wrapText="1"/>
    </xf>
    <xf numFmtId="49" fontId="7" fillId="0" borderId="17" xfId="0" applyNumberFormat="1" applyFont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7" fillId="0" borderId="35" xfId="0" applyNumberFormat="1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49" fontId="7" fillId="0" borderId="35" xfId="0" applyNumberFormat="1" applyFont="1" applyBorder="1" applyAlignment="1">
      <alignment horizontal="left" vertical="center" wrapText="1"/>
    </xf>
    <xf numFmtId="49" fontId="7" fillId="0" borderId="37" xfId="0" applyNumberFormat="1" applyFont="1" applyBorder="1" applyAlignment="1">
      <alignment horizontal="left" vertical="center" wrapText="1"/>
    </xf>
    <xf numFmtId="49" fontId="7" fillId="0" borderId="36" xfId="0" applyNumberFormat="1" applyFont="1" applyBorder="1" applyAlignment="1">
      <alignment horizontal="left" vertical="center" wrapText="1"/>
    </xf>
    <xf numFmtId="0" fontId="1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 textRotation="180" wrapText="1"/>
    </xf>
    <xf numFmtId="0" fontId="1" fillId="0" borderId="2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9" fillId="0" borderId="28" xfId="1" applyFont="1" applyBorder="1" applyAlignment="1"/>
    <xf numFmtId="0" fontId="1" fillId="0" borderId="32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vertical="center" textRotation="180" wrapText="1"/>
    </xf>
    <xf numFmtId="0" fontId="1" fillId="0" borderId="32" xfId="0" applyFont="1" applyBorder="1" applyAlignment="1">
      <alignment vertical="center" wrapText="1"/>
    </xf>
    <xf numFmtId="0" fontId="1" fillId="0" borderId="3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9" fillId="0" borderId="28" xfId="1" applyFont="1" applyBorder="1" applyAlignment="1">
      <alignment horizontal="center" vertical="center" wrapText="1"/>
    </xf>
    <xf numFmtId="0" fontId="9" fillId="0" borderId="28" xfId="1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2" fillId="0" borderId="28" xfId="1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44" xfId="0" applyNumberFormat="1" applyFont="1" applyBorder="1" applyAlignment="1">
      <alignment horizontal="center" vertical="center" wrapText="1"/>
    </xf>
    <xf numFmtId="0" fontId="9" fillId="0" borderId="21" xfId="1" applyFont="1" applyBorder="1" applyAlignment="1"/>
    <xf numFmtId="0" fontId="9" fillId="0" borderId="19" xfId="1" applyFont="1" applyBorder="1" applyAlignment="1">
      <alignment horizontal="center" vertical="center"/>
    </xf>
    <xf numFmtId="0" fontId="12" fillId="0" borderId="19" xfId="1" applyFont="1" applyBorder="1" applyAlignment="1">
      <alignment horizontal="center" vertical="center"/>
    </xf>
    <xf numFmtId="0" fontId="12" fillId="0" borderId="49" xfId="1" applyFont="1" applyBorder="1" applyAlignment="1">
      <alignment horizontal="center" vertical="center"/>
    </xf>
    <xf numFmtId="0" fontId="12" fillId="0" borderId="47" xfId="1" applyFont="1" applyBorder="1" applyAlignment="1">
      <alignment horizontal="center" vertical="center"/>
    </xf>
    <xf numFmtId="0" fontId="9" fillId="0" borderId="30" xfId="1" applyFont="1" applyBorder="1" applyAlignment="1">
      <alignment horizontal="center" vertical="center"/>
    </xf>
    <xf numFmtId="0" fontId="12" fillId="0" borderId="30" xfId="1" applyFont="1" applyBorder="1" applyAlignment="1">
      <alignment horizontal="center" vertical="center"/>
    </xf>
    <xf numFmtId="0" fontId="12" fillId="0" borderId="48" xfId="1" applyFont="1" applyBorder="1" applyAlignment="1">
      <alignment horizontal="center" vertical="center"/>
    </xf>
    <xf numFmtId="0" fontId="9" fillId="0" borderId="49" xfId="1" applyFont="1" applyBorder="1" applyAlignment="1">
      <alignment horizontal="center" vertical="center"/>
    </xf>
    <xf numFmtId="0" fontId="9" fillId="0" borderId="47" xfId="1" applyFont="1" applyBorder="1" applyAlignment="1">
      <alignment horizontal="center" vertical="center"/>
    </xf>
    <xf numFmtId="0" fontId="9" fillId="0" borderId="48" xfId="1" applyFont="1" applyBorder="1" applyAlignment="1">
      <alignment horizontal="center" vertical="center"/>
    </xf>
    <xf numFmtId="0" fontId="11" fillId="0" borderId="21" xfId="1" applyFont="1" applyBorder="1" applyAlignment="1"/>
    <xf numFmtId="0" fontId="11" fillId="0" borderId="13" xfId="1" applyFont="1" applyBorder="1" applyAlignment="1"/>
    <xf numFmtId="0" fontId="9" fillId="0" borderId="19" xfId="1" applyFont="1" applyBorder="1" applyAlignment="1"/>
    <xf numFmtId="0" fontId="11" fillId="0" borderId="14" xfId="1" applyFont="1" applyBorder="1" applyAlignment="1"/>
    <xf numFmtId="0" fontId="11" fillId="0" borderId="15" xfId="1" applyFont="1" applyBorder="1" applyAlignment="1"/>
    <xf numFmtId="0" fontId="9" fillId="0" borderId="30" xfId="1" applyFont="1" applyBorder="1" applyAlignment="1"/>
    <xf numFmtId="0" fontId="1" fillId="0" borderId="25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2" fillId="0" borderId="61" xfId="0" applyFont="1" applyBorder="1" applyAlignment="1">
      <alignment horizontal="center" vertical="center" textRotation="180" wrapText="1"/>
    </xf>
    <xf numFmtId="0" fontId="2" fillId="0" borderId="41" xfId="0" applyFont="1" applyBorder="1" applyAlignment="1">
      <alignment horizontal="center" vertical="center" textRotation="180" wrapText="1"/>
    </xf>
    <xf numFmtId="0" fontId="2" fillId="0" borderId="62" xfId="0" applyFont="1" applyBorder="1" applyAlignment="1">
      <alignment horizontal="center" vertical="center" textRotation="180" wrapText="1"/>
    </xf>
    <xf numFmtId="0" fontId="2" fillId="0" borderId="63" xfId="0" applyFont="1" applyBorder="1" applyAlignment="1">
      <alignment horizontal="center" vertical="center" textRotation="180" wrapText="1"/>
    </xf>
    <xf numFmtId="0" fontId="2" fillId="0" borderId="45" xfId="0" applyFont="1" applyBorder="1" applyAlignment="1">
      <alignment horizontal="center" vertical="center" textRotation="180" wrapText="1"/>
    </xf>
    <xf numFmtId="0" fontId="0" fillId="0" borderId="61" xfId="0" applyFont="1" applyBorder="1" applyAlignment="1">
      <alignment horizontal="center" vertical="center" textRotation="180"/>
    </xf>
    <xf numFmtId="0" fontId="0" fillId="0" borderId="45" xfId="0" applyFont="1" applyBorder="1" applyAlignment="1">
      <alignment horizontal="center" vertical="center" textRotation="180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0" fillId="0" borderId="32" xfId="0" applyFont="1" applyBorder="1" applyAlignment="1">
      <alignment horizontal="center" vertical="center" textRotation="180"/>
    </xf>
    <xf numFmtId="0" fontId="5" fillId="0" borderId="61" xfId="0" applyFont="1" applyBorder="1" applyAlignment="1">
      <alignment horizontal="center" vertical="center" textRotation="180" wrapText="1"/>
    </xf>
    <xf numFmtId="0" fontId="5" fillId="0" borderId="63" xfId="0" applyFont="1" applyBorder="1" applyAlignment="1">
      <alignment horizontal="center" vertical="center" textRotation="180" wrapText="1"/>
    </xf>
    <xf numFmtId="0" fontId="5" fillId="0" borderId="45" xfId="0" applyFont="1" applyBorder="1" applyAlignment="1">
      <alignment horizontal="center" vertical="center" textRotation="180" wrapText="1"/>
    </xf>
    <xf numFmtId="0" fontId="0" fillId="0" borderId="58" xfId="0" applyFont="1" applyBorder="1" applyAlignment="1">
      <alignment horizontal="center" vertical="center" textRotation="180"/>
    </xf>
    <xf numFmtId="0" fontId="0" fillId="0" borderId="63" xfId="0" applyFont="1" applyBorder="1" applyAlignment="1">
      <alignment horizontal="center" vertical="center" textRotation="180"/>
    </xf>
    <xf numFmtId="0" fontId="0" fillId="0" borderId="50" xfId="0" applyFont="1" applyBorder="1" applyAlignment="1">
      <alignment horizontal="center" vertical="center" textRotation="180"/>
    </xf>
    <xf numFmtId="0" fontId="0" fillId="0" borderId="64" xfId="0" applyFont="1" applyBorder="1" applyAlignment="1">
      <alignment horizontal="center" vertical="center" textRotation="180"/>
    </xf>
    <xf numFmtId="0" fontId="0" fillId="0" borderId="52" xfId="0" applyFont="1" applyBorder="1" applyAlignment="1">
      <alignment horizontal="center" vertical="center" textRotation="180"/>
    </xf>
    <xf numFmtId="0" fontId="0" fillId="0" borderId="65" xfId="0" applyFont="1" applyBorder="1" applyAlignment="1">
      <alignment horizontal="center" vertical="center" textRotation="180"/>
    </xf>
    <xf numFmtId="0" fontId="0" fillId="0" borderId="62" xfId="0" applyFont="1" applyBorder="1" applyAlignment="1">
      <alignment horizontal="center" vertical="center" textRotation="180"/>
    </xf>
    <xf numFmtId="0" fontId="0" fillId="0" borderId="61" xfId="0" applyFont="1" applyBorder="1" applyAlignment="1">
      <alignment horizontal="left" vertical="center" textRotation="180"/>
    </xf>
    <xf numFmtId="0" fontId="0" fillId="0" borderId="45" xfId="0" applyFont="1" applyBorder="1" applyAlignment="1">
      <alignment horizontal="left" vertical="center" textRotation="180"/>
    </xf>
    <xf numFmtId="0" fontId="0" fillId="0" borderId="50" xfId="0" applyFont="1" applyBorder="1" applyAlignment="1">
      <alignment horizontal="left" vertical="center" textRotation="180"/>
    </xf>
    <xf numFmtId="0" fontId="0" fillId="0" borderId="52" xfId="0" applyFont="1" applyBorder="1" applyAlignment="1">
      <alignment horizontal="left" vertical="center" textRotation="180"/>
    </xf>
    <xf numFmtId="0" fontId="1" fillId="0" borderId="61" xfId="0" applyFont="1" applyBorder="1" applyAlignment="1">
      <alignment horizontal="center" vertical="center" textRotation="180" wrapText="1"/>
    </xf>
    <xf numFmtId="0" fontId="1" fillId="0" borderId="63" xfId="0" applyFont="1" applyBorder="1" applyAlignment="1">
      <alignment horizontal="center" vertical="center" textRotation="180" wrapText="1"/>
    </xf>
    <xf numFmtId="0" fontId="0" fillId="0" borderId="64" xfId="0" applyFont="1" applyBorder="1" applyAlignment="1">
      <alignment horizontal="left" vertical="center" textRotation="180"/>
    </xf>
    <xf numFmtId="0" fontId="0" fillId="0" borderId="41" xfId="0" applyFont="1" applyBorder="1" applyAlignment="1">
      <alignment horizontal="center" vertical="center" textRotation="180"/>
    </xf>
    <xf numFmtId="0" fontId="0" fillId="0" borderId="63" xfId="0" applyFont="1" applyBorder="1" applyAlignment="1">
      <alignment horizontal="left" vertical="center" textRotation="180"/>
    </xf>
    <xf numFmtId="0" fontId="0" fillId="0" borderId="66" xfId="0" applyFont="1" applyBorder="1" applyAlignment="1">
      <alignment horizontal="center" vertical="center" textRotation="180" wrapText="1"/>
    </xf>
    <xf numFmtId="0" fontId="0" fillId="0" borderId="67" xfId="0" applyFont="1" applyBorder="1" applyAlignment="1">
      <alignment horizontal="center" vertical="center" textRotation="180" wrapText="1"/>
    </xf>
    <xf numFmtId="0" fontId="0" fillId="0" borderId="68" xfId="0" applyFont="1" applyBorder="1" applyAlignment="1">
      <alignment horizontal="center" vertical="center" textRotation="180" wrapText="1"/>
    </xf>
    <xf numFmtId="0" fontId="0" fillId="0" borderId="25" xfId="0" applyFont="1" applyBorder="1" applyAlignment="1">
      <alignment horizontal="center" vertical="center" textRotation="180" wrapText="1"/>
    </xf>
    <xf numFmtId="0" fontId="0" fillId="0" borderId="69" xfId="0" applyFont="1" applyBorder="1" applyAlignment="1">
      <alignment horizontal="center" vertical="center" textRotation="180" wrapText="1"/>
    </xf>
    <xf numFmtId="0" fontId="0" fillId="0" borderId="59" xfId="0" applyFont="1" applyBorder="1" applyAlignment="1">
      <alignment horizontal="center" vertical="center" textRotation="180" wrapText="1"/>
    </xf>
    <xf numFmtId="0" fontId="0" fillId="0" borderId="19" xfId="0" applyFont="1" applyBorder="1" applyAlignment="1">
      <alignment horizontal="center" vertical="center" textRotation="180" wrapText="1"/>
    </xf>
    <xf numFmtId="0" fontId="0" fillId="0" borderId="30" xfId="0" applyFont="1" applyBorder="1" applyAlignment="1">
      <alignment horizontal="center" vertical="center" textRotation="180" wrapText="1"/>
    </xf>
    <xf numFmtId="0" fontId="0" fillId="0" borderId="13" xfId="0" applyFont="1" applyBorder="1" applyAlignment="1">
      <alignment horizontal="center" vertical="center" textRotation="180" wrapText="1"/>
    </xf>
    <xf numFmtId="0" fontId="0" fillId="0" borderId="15" xfId="0" applyFont="1" applyBorder="1" applyAlignment="1">
      <alignment horizontal="center" vertical="center" textRotation="180" wrapText="1"/>
    </xf>
    <xf numFmtId="0" fontId="0" fillId="0" borderId="49" xfId="0" applyFont="1" applyBorder="1" applyAlignment="1">
      <alignment horizontal="center" vertical="center" textRotation="180" wrapText="1"/>
    </xf>
    <xf numFmtId="0" fontId="0" fillId="0" borderId="48" xfId="0" applyFont="1" applyBorder="1" applyAlignment="1">
      <alignment horizontal="center" vertical="center" textRotation="180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49"/>
  <sheetViews>
    <sheetView zoomScale="90" zoomScaleNormal="90" workbookViewId="0">
      <pane xSplit="3" ySplit="8" topLeftCell="BP9" activePane="bottomRight" state="frozen"/>
      <selection pane="topRight" activeCell="D1" sqref="D1"/>
      <selection pane="bottomLeft" activeCell="A9" sqref="A9"/>
      <selection pane="bottomRight" activeCell="CN16" sqref="CN16"/>
    </sheetView>
  </sheetViews>
  <sheetFormatPr defaultRowHeight="15" outlineLevelCol="1"/>
  <cols>
    <col min="1" max="1" width="5.140625" style="8" customWidth="1"/>
    <col min="2" max="2" width="6.28515625" style="8" customWidth="1"/>
    <col min="3" max="3" width="20.42578125" style="8" customWidth="1"/>
    <col min="4" max="4" width="21.7109375" style="8" customWidth="1"/>
    <col min="5" max="5" width="21.5703125" style="8" customWidth="1"/>
    <col min="6" max="11" width="4.7109375" customWidth="1" outlineLevel="1"/>
    <col min="12" max="12" width="4.7109375" customWidth="1"/>
    <col min="13" max="18" width="4.7109375" customWidth="1" outlineLevel="1"/>
    <col min="19" max="20" width="4.7109375" style="8" customWidth="1"/>
    <col min="21" max="27" width="4.7109375" customWidth="1" outlineLevel="1"/>
    <col min="28" max="28" width="5.85546875" customWidth="1" outlineLevel="1"/>
    <col min="29" max="34" width="4.7109375" customWidth="1" outlineLevel="1"/>
    <col min="35" max="36" width="4.7109375" customWidth="1"/>
    <col min="37" max="40" width="4.7109375" customWidth="1" outlineLevel="1"/>
    <col min="41" max="41" width="4.7109375" customWidth="1"/>
    <col min="42" max="42" width="7.140625" customWidth="1"/>
    <col min="43" max="49" width="4.7109375" customWidth="1"/>
    <col min="50" max="50" width="6" customWidth="1"/>
    <col min="51" max="58" width="4.7109375" customWidth="1"/>
    <col min="59" max="60" width="4.7109375" customWidth="1" outlineLevel="1"/>
    <col min="61" max="62" width="6" customWidth="1" outlineLevel="1"/>
    <col min="63" max="63" width="4.7109375" customWidth="1" outlineLevel="1"/>
    <col min="64" max="65" width="4.7109375" customWidth="1"/>
    <col min="66" max="69" width="4.7109375" customWidth="1" outlineLevel="1"/>
    <col min="70" max="70" width="6.28515625" customWidth="1" outlineLevel="1"/>
    <col min="71" max="78" width="4.7109375" customWidth="1" outlineLevel="1"/>
    <col min="79" max="79" width="7.42578125" customWidth="1" outlineLevel="1"/>
    <col min="80" max="80" width="8.42578125" customWidth="1" outlineLevel="1"/>
    <col min="81" max="81" width="9.140625" customWidth="1"/>
    <col min="82" max="82" width="6" customWidth="1"/>
  </cols>
  <sheetData>
    <row r="1" spans="1:82" ht="15.75">
      <c r="A1" s="167" t="s">
        <v>83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67"/>
      <c r="BU1" s="167"/>
      <c r="BV1" s="167"/>
      <c r="BW1" s="167"/>
      <c r="BX1" s="167"/>
      <c r="BY1" s="167"/>
      <c r="BZ1" s="167"/>
      <c r="CA1" s="167"/>
      <c r="CB1" s="167"/>
      <c r="CC1" s="167"/>
      <c r="CD1" s="167"/>
    </row>
    <row r="2" spans="1:82" ht="23.25">
      <c r="A2" s="168" t="s">
        <v>84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F2" s="168"/>
      <c r="BG2" s="168"/>
      <c r="BH2" s="168"/>
      <c r="BI2" s="168"/>
      <c r="BJ2" s="168"/>
      <c r="BK2" s="168"/>
      <c r="BL2" s="168"/>
      <c r="BM2" s="168"/>
      <c r="BN2" s="168"/>
      <c r="BO2" s="168"/>
      <c r="BP2" s="168"/>
      <c r="BQ2" s="168"/>
      <c r="BR2" s="168"/>
      <c r="BS2" s="168"/>
      <c r="BT2" s="168"/>
      <c r="BU2" s="168"/>
      <c r="BV2" s="168"/>
      <c r="BW2" s="168"/>
      <c r="BX2" s="168"/>
      <c r="BY2" s="168"/>
      <c r="BZ2" s="168"/>
      <c r="CA2" s="168"/>
      <c r="CB2" s="168"/>
      <c r="CC2" s="168"/>
      <c r="CD2" s="168"/>
    </row>
    <row r="3" spans="1:82" ht="15.75" customHeight="1">
      <c r="A3" s="167" t="s">
        <v>174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7"/>
      <c r="BG3" s="167"/>
      <c r="BH3" s="167"/>
      <c r="BI3" s="167"/>
      <c r="BJ3" s="167"/>
      <c r="BK3" s="167"/>
      <c r="BL3" s="167"/>
      <c r="BM3" s="167"/>
      <c r="BN3" s="167"/>
      <c r="BO3" s="167"/>
      <c r="BP3" s="167"/>
      <c r="BQ3" s="167"/>
      <c r="BR3" s="167"/>
      <c r="BS3" s="167"/>
      <c r="BT3" s="167"/>
      <c r="BU3" s="167"/>
      <c r="BV3" s="167"/>
      <c r="BW3" s="167"/>
      <c r="BX3" s="167"/>
      <c r="BY3" s="167"/>
      <c r="BZ3" s="167"/>
      <c r="CA3" s="167"/>
      <c r="CB3" s="167"/>
      <c r="CC3" s="167"/>
      <c r="CD3" s="167"/>
    </row>
    <row r="4" spans="1:82" ht="15.75" customHeight="1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7"/>
    </row>
    <row r="5" spans="1:82" ht="15.75" customHeight="1" thickBot="1">
      <c r="A5" s="169" t="s">
        <v>68</v>
      </c>
      <c r="B5" s="169"/>
      <c r="C5" s="169"/>
      <c r="D5" s="169"/>
      <c r="E5" s="16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59"/>
    </row>
    <row r="6" spans="1:82" ht="15.75" customHeight="1" thickBot="1">
      <c r="A6" s="160" t="s">
        <v>0</v>
      </c>
      <c r="B6" s="160" t="s">
        <v>5</v>
      </c>
      <c r="C6" s="10"/>
      <c r="D6" s="10"/>
      <c r="E6" s="10"/>
      <c r="F6" s="6"/>
      <c r="G6" s="4"/>
      <c r="H6" s="4"/>
      <c r="I6" s="4"/>
      <c r="J6" s="4"/>
      <c r="K6" s="74"/>
      <c r="L6" s="160" t="s">
        <v>67</v>
      </c>
      <c r="M6" s="6"/>
      <c r="N6" s="4"/>
      <c r="O6" s="4"/>
      <c r="P6" s="4"/>
      <c r="Q6" s="4"/>
      <c r="R6" s="4"/>
      <c r="S6" s="160" t="s">
        <v>69</v>
      </c>
      <c r="T6" s="160" t="s">
        <v>70</v>
      </c>
      <c r="U6" s="6"/>
      <c r="V6" s="4"/>
      <c r="W6" s="6"/>
      <c r="X6" s="4"/>
      <c r="Y6" s="6"/>
      <c r="Z6" s="74"/>
      <c r="AA6" s="160" t="s">
        <v>71</v>
      </c>
      <c r="AB6" s="160" t="s">
        <v>72</v>
      </c>
      <c r="AC6" s="78"/>
      <c r="AD6" s="4"/>
      <c r="AE6" s="6"/>
      <c r="AF6" s="4"/>
      <c r="AG6" s="6"/>
      <c r="AH6" s="4"/>
      <c r="AI6" s="6"/>
      <c r="AJ6" s="4"/>
      <c r="AK6" s="6"/>
      <c r="AL6" s="4"/>
      <c r="AM6" s="6"/>
      <c r="AN6" s="4"/>
      <c r="AO6" s="160" t="s">
        <v>74</v>
      </c>
      <c r="AP6" s="160" t="s">
        <v>73</v>
      </c>
      <c r="AQ6" s="76"/>
      <c r="AR6" s="76"/>
      <c r="AS6" s="76"/>
      <c r="AT6" s="76"/>
      <c r="AU6" s="76"/>
      <c r="AV6" s="76"/>
      <c r="AW6" s="160" t="s">
        <v>75</v>
      </c>
      <c r="AX6" s="160" t="s">
        <v>76</v>
      </c>
      <c r="AY6" s="77"/>
      <c r="AZ6" s="75"/>
      <c r="BA6" s="77"/>
      <c r="BB6" s="75"/>
      <c r="BC6" s="77" t="s">
        <v>85</v>
      </c>
      <c r="BD6" s="75"/>
      <c r="BE6" s="77"/>
      <c r="BF6" s="75"/>
      <c r="BG6" s="77"/>
      <c r="BH6" s="75"/>
      <c r="BI6" s="160" t="s">
        <v>77</v>
      </c>
      <c r="BJ6" s="160" t="s">
        <v>78</v>
      </c>
      <c r="BK6" s="6"/>
      <c r="BL6" s="75"/>
      <c r="BM6" s="6"/>
      <c r="BN6" s="75"/>
      <c r="BO6" s="6"/>
      <c r="BP6" s="75"/>
      <c r="BQ6" s="160" t="s">
        <v>79</v>
      </c>
      <c r="BR6" s="160" t="s">
        <v>80</v>
      </c>
      <c r="BS6" s="4"/>
      <c r="BT6" s="4"/>
      <c r="BU6" s="4"/>
      <c r="BV6" s="4"/>
      <c r="BW6" s="4"/>
      <c r="BX6" s="4"/>
      <c r="BY6" s="4"/>
      <c r="BZ6" s="74"/>
      <c r="CA6" s="160" t="s">
        <v>175</v>
      </c>
      <c r="CB6" s="160" t="s">
        <v>176</v>
      </c>
      <c r="CC6" s="171" t="s">
        <v>1</v>
      </c>
      <c r="CD6" s="171" t="s">
        <v>6</v>
      </c>
    </row>
    <row r="7" spans="1:82" ht="81.75" customHeight="1" thickBot="1">
      <c r="A7" s="163"/>
      <c r="B7" s="161"/>
      <c r="C7" s="11"/>
      <c r="D7" s="11"/>
      <c r="E7" s="11"/>
      <c r="F7" s="165" t="s">
        <v>20</v>
      </c>
      <c r="G7" s="165" t="s">
        <v>8</v>
      </c>
      <c r="H7" s="165" t="s">
        <v>7</v>
      </c>
      <c r="I7" s="165" t="s">
        <v>21</v>
      </c>
      <c r="J7" s="165" t="s">
        <v>22</v>
      </c>
      <c r="K7" s="176" t="s">
        <v>23</v>
      </c>
      <c r="L7" s="163"/>
      <c r="M7" s="165" t="s">
        <v>28</v>
      </c>
      <c r="N7" s="165" t="s">
        <v>27</v>
      </c>
      <c r="O7" s="165" t="s">
        <v>26</v>
      </c>
      <c r="P7" s="165" t="s">
        <v>25</v>
      </c>
      <c r="Q7" s="165" t="s">
        <v>24</v>
      </c>
      <c r="R7" s="165" t="s">
        <v>10</v>
      </c>
      <c r="S7" s="163"/>
      <c r="T7" s="163"/>
      <c r="U7" s="165" t="s">
        <v>29</v>
      </c>
      <c r="V7" s="165" t="s">
        <v>30</v>
      </c>
      <c r="W7" s="165" t="s">
        <v>14</v>
      </c>
      <c r="X7" s="165" t="s">
        <v>13</v>
      </c>
      <c r="Y7" s="165" t="s">
        <v>31</v>
      </c>
      <c r="Z7" s="176" t="s">
        <v>32</v>
      </c>
      <c r="AA7" s="163"/>
      <c r="AB7" s="163"/>
      <c r="AC7" s="179" t="s">
        <v>33</v>
      </c>
      <c r="AD7" s="165" t="s">
        <v>11</v>
      </c>
      <c r="AE7" s="165" t="s">
        <v>34</v>
      </c>
      <c r="AF7" s="165" t="s">
        <v>35</v>
      </c>
      <c r="AG7" s="165" t="s">
        <v>36</v>
      </c>
      <c r="AH7" s="165" t="s">
        <v>37</v>
      </c>
      <c r="AI7" s="165" t="s">
        <v>38</v>
      </c>
      <c r="AJ7" s="165" t="s">
        <v>39</v>
      </c>
      <c r="AK7" s="165" t="s">
        <v>40</v>
      </c>
      <c r="AL7" s="165" t="s">
        <v>41</v>
      </c>
      <c r="AM7" s="165" t="s">
        <v>42</v>
      </c>
      <c r="AN7" s="165" t="s">
        <v>17</v>
      </c>
      <c r="AO7" s="163"/>
      <c r="AP7" s="163"/>
      <c r="AQ7" s="181" t="s">
        <v>43</v>
      </c>
      <c r="AR7" s="181" t="s">
        <v>44</v>
      </c>
      <c r="AS7" s="181" t="s">
        <v>45</v>
      </c>
      <c r="AT7" s="181" t="s">
        <v>46</v>
      </c>
      <c r="AU7" s="181" t="s">
        <v>47</v>
      </c>
      <c r="AV7" s="183" t="s">
        <v>19</v>
      </c>
      <c r="AW7" s="163"/>
      <c r="AX7" s="163"/>
      <c r="AY7" s="179" t="s">
        <v>18</v>
      </c>
      <c r="AZ7" s="165" t="s">
        <v>48</v>
      </c>
      <c r="BA7" s="165" t="s">
        <v>49</v>
      </c>
      <c r="BB7" s="165" t="s">
        <v>9</v>
      </c>
      <c r="BC7" s="165" t="s">
        <v>50</v>
      </c>
      <c r="BD7" s="165" t="s">
        <v>51</v>
      </c>
      <c r="BE7" s="165" t="s">
        <v>52</v>
      </c>
      <c r="BF7" s="165" t="s">
        <v>53</v>
      </c>
      <c r="BG7" s="165" t="s">
        <v>54</v>
      </c>
      <c r="BH7" s="165" t="s">
        <v>55</v>
      </c>
      <c r="BI7" s="163"/>
      <c r="BJ7" s="163"/>
      <c r="BK7" s="170" t="s">
        <v>56</v>
      </c>
      <c r="BL7" s="170" t="s">
        <v>12</v>
      </c>
      <c r="BM7" s="170" t="s">
        <v>57</v>
      </c>
      <c r="BN7" s="170" t="s">
        <v>16</v>
      </c>
      <c r="BO7" s="170" t="s">
        <v>58</v>
      </c>
      <c r="BP7" s="170" t="s">
        <v>59</v>
      </c>
      <c r="BQ7" s="163"/>
      <c r="BR7" s="163"/>
      <c r="BS7" s="170" t="s">
        <v>15</v>
      </c>
      <c r="BT7" s="170" t="s">
        <v>60</v>
      </c>
      <c r="BU7" s="170" t="s">
        <v>61</v>
      </c>
      <c r="BV7" s="170" t="s">
        <v>62</v>
      </c>
      <c r="BW7" s="170" t="s">
        <v>63</v>
      </c>
      <c r="BX7" s="170" t="s">
        <v>64</v>
      </c>
      <c r="BY7" s="170" t="s">
        <v>65</v>
      </c>
      <c r="BZ7" s="174" t="s">
        <v>66</v>
      </c>
      <c r="CA7" s="163"/>
      <c r="CB7" s="163"/>
      <c r="CC7" s="172"/>
      <c r="CD7" s="172"/>
    </row>
    <row r="8" spans="1:82" ht="25.5" customHeight="1" thickBot="1">
      <c r="A8" s="164"/>
      <c r="B8" s="162"/>
      <c r="C8" s="62" t="s">
        <v>2</v>
      </c>
      <c r="D8" s="61" t="s">
        <v>4</v>
      </c>
      <c r="E8" s="62" t="s">
        <v>3</v>
      </c>
      <c r="F8" s="175"/>
      <c r="G8" s="175"/>
      <c r="H8" s="175"/>
      <c r="I8" s="175"/>
      <c r="J8" s="175"/>
      <c r="K8" s="177"/>
      <c r="L8" s="163"/>
      <c r="M8" s="166"/>
      <c r="N8" s="166"/>
      <c r="O8" s="166"/>
      <c r="P8" s="166"/>
      <c r="Q8" s="166"/>
      <c r="R8" s="166"/>
      <c r="S8" s="164"/>
      <c r="T8" s="164"/>
      <c r="U8" s="166"/>
      <c r="V8" s="166"/>
      <c r="W8" s="166"/>
      <c r="X8" s="166"/>
      <c r="Y8" s="166"/>
      <c r="Z8" s="178"/>
      <c r="AA8" s="164"/>
      <c r="AB8" s="164"/>
      <c r="AC8" s="180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4"/>
      <c r="AP8" s="164"/>
      <c r="AQ8" s="182"/>
      <c r="AR8" s="182"/>
      <c r="AS8" s="182"/>
      <c r="AT8" s="182"/>
      <c r="AU8" s="182"/>
      <c r="AV8" s="184"/>
      <c r="AW8" s="164"/>
      <c r="AX8" s="164"/>
      <c r="AY8" s="180"/>
      <c r="AZ8" s="166"/>
      <c r="BA8" s="166"/>
      <c r="BB8" s="166"/>
      <c r="BC8" s="166"/>
      <c r="BD8" s="166"/>
      <c r="BE8" s="166"/>
      <c r="BF8" s="166"/>
      <c r="BG8" s="166"/>
      <c r="BH8" s="166"/>
      <c r="BI8" s="163"/>
      <c r="BJ8" s="163"/>
      <c r="BK8" s="170"/>
      <c r="BL8" s="170"/>
      <c r="BM8" s="170"/>
      <c r="BN8" s="170"/>
      <c r="BO8" s="170"/>
      <c r="BP8" s="170"/>
      <c r="BQ8" s="164"/>
      <c r="BR8" s="164"/>
      <c r="BS8" s="170"/>
      <c r="BT8" s="170"/>
      <c r="BU8" s="170"/>
      <c r="BV8" s="170"/>
      <c r="BW8" s="170"/>
      <c r="BX8" s="170"/>
      <c r="BY8" s="170"/>
      <c r="BZ8" s="174"/>
      <c r="CA8" s="164"/>
      <c r="CB8" s="164"/>
      <c r="CC8" s="173"/>
      <c r="CD8" s="173"/>
    </row>
    <row r="9" spans="1:82" ht="20.100000000000001" customHeight="1" thickBot="1">
      <c r="A9" s="13">
        <v>302</v>
      </c>
      <c r="B9" s="142" t="s">
        <v>94</v>
      </c>
      <c r="C9" s="143" t="s">
        <v>97</v>
      </c>
      <c r="D9" s="143" t="s">
        <v>98</v>
      </c>
      <c r="E9" s="144" t="s">
        <v>99</v>
      </c>
      <c r="F9" s="25">
        <v>0</v>
      </c>
      <c r="G9" s="124">
        <v>0</v>
      </c>
      <c r="H9" s="36">
        <v>-15</v>
      </c>
      <c r="I9" s="36">
        <v>7</v>
      </c>
      <c r="J9" s="36">
        <v>10</v>
      </c>
      <c r="K9" s="100">
        <v>16</v>
      </c>
      <c r="L9" s="37">
        <f t="shared" ref="L9:L18" si="0">SUM(F9:K9)</f>
        <v>18</v>
      </c>
      <c r="M9" s="38">
        <v>81</v>
      </c>
      <c r="N9" s="36">
        <v>20</v>
      </c>
      <c r="O9" s="36">
        <v>70</v>
      </c>
      <c r="P9" s="36">
        <v>140</v>
      </c>
      <c r="Q9" s="36">
        <v>0</v>
      </c>
      <c r="R9" s="36">
        <v>0</v>
      </c>
      <c r="S9" s="39">
        <f t="shared" ref="S9:S19" si="1">SUM(M9:R9)</f>
        <v>311</v>
      </c>
      <c r="T9" s="37">
        <f t="shared" ref="T9:T18" si="2">L9+S9</f>
        <v>329</v>
      </c>
      <c r="U9" s="38">
        <v>-10</v>
      </c>
      <c r="V9" s="36">
        <v>23</v>
      </c>
      <c r="W9" s="36">
        <v>0</v>
      </c>
      <c r="X9" s="36">
        <v>0</v>
      </c>
      <c r="Y9" s="36">
        <v>8</v>
      </c>
      <c r="Z9" s="79">
        <v>17</v>
      </c>
      <c r="AA9" s="37">
        <f t="shared" ref="AA9:AA19" si="3">SUM(U9:Z9)</f>
        <v>38</v>
      </c>
      <c r="AB9" s="37">
        <f t="shared" ref="AB9:AB19" si="4">L9+S9+AA9</f>
        <v>367</v>
      </c>
      <c r="AC9" s="88">
        <v>-5</v>
      </c>
      <c r="AD9" s="36">
        <v>119</v>
      </c>
      <c r="AE9" s="36">
        <v>25</v>
      </c>
      <c r="AF9" s="36">
        <v>-3</v>
      </c>
      <c r="AG9" s="36">
        <v>100</v>
      </c>
      <c r="AH9" s="36">
        <v>-74</v>
      </c>
      <c r="AI9" s="36">
        <v>0</v>
      </c>
      <c r="AJ9" s="36">
        <v>-18</v>
      </c>
      <c r="AK9" s="36">
        <v>140</v>
      </c>
      <c r="AL9" s="36">
        <v>28</v>
      </c>
      <c r="AM9" s="36">
        <v>0</v>
      </c>
      <c r="AN9" s="100">
        <v>0</v>
      </c>
      <c r="AO9" s="39">
        <f t="shared" ref="AO9:AO17" si="5">SUM(AC9:AN9)</f>
        <v>312</v>
      </c>
      <c r="AP9" s="39">
        <f t="shared" ref="AP9:AP17" si="6">L9+S9+AA9+AO9</f>
        <v>679</v>
      </c>
      <c r="AQ9" s="88">
        <v>60</v>
      </c>
      <c r="AR9" s="36">
        <v>0</v>
      </c>
      <c r="AS9" s="36">
        <v>0</v>
      </c>
      <c r="AT9" s="36">
        <v>0</v>
      </c>
      <c r="AU9" s="36">
        <v>0</v>
      </c>
      <c r="AV9" s="100">
        <v>0</v>
      </c>
      <c r="AW9" s="39">
        <f t="shared" ref="AW9:AW17" si="7">SUM(AQ9:AV9)</f>
        <v>60</v>
      </c>
      <c r="AX9" s="39">
        <f t="shared" ref="AX9:AX17" si="8">L9+S9+AA9+AO9+AW9</f>
        <v>739</v>
      </c>
      <c r="AY9" s="88">
        <v>185</v>
      </c>
      <c r="AZ9" s="36">
        <v>30</v>
      </c>
      <c r="BA9" s="36">
        <v>80</v>
      </c>
      <c r="BB9" s="36">
        <v>180</v>
      </c>
      <c r="BC9" s="36">
        <v>-1</v>
      </c>
      <c r="BD9" s="36">
        <v>100</v>
      </c>
      <c r="BE9" s="36">
        <v>110</v>
      </c>
      <c r="BF9" s="36">
        <v>0</v>
      </c>
      <c r="BG9" s="36">
        <v>0</v>
      </c>
      <c r="BH9" s="79">
        <v>0</v>
      </c>
      <c r="BI9" s="37">
        <f t="shared" ref="BI9:BI17" si="9">SUM(AY9:BH9)</f>
        <v>684</v>
      </c>
      <c r="BJ9" s="37">
        <f t="shared" ref="BJ9:BJ17" si="10">L9+S9+AA9+AO9+AW9+BI9</f>
        <v>1423</v>
      </c>
      <c r="BK9" s="88">
        <v>0</v>
      </c>
      <c r="BL9" s="36">
        <v>0</v>
      </c>
      <c r="BM9" s="36">
        <v>0</v>
      </c>
      <c r="BN9" s="36">
        <v>0</v>
      </c>
      <c r="BO9" s="36">
        <v>27</v>
      </c>
      <c r="BP9" s="100">
        <v>0</v>
      </c>
      <c r="BQ9" s="37">
        <f t="shared" ref="BQ9:BQ17" si="11">SUM(BK9:BP9)</f>
        <v>27</v>
      </c>
      <c r="BR9" s="37">
        <f t="shared" ref="BR9:BR17" si="12">L9+S9+AA9+AO9+AW9+BI9+BQ9</f>
        <v>1450</v>
      </c>
      <c r="BS9" s="38">
        <v>0</v>
      </c>
      <c r="BT9" s="36">
        <v>91</v>
      </c>
      <c r="BU9" s="36">
        <v>40</v>
      </c>
      <c r="BV9" s="36">
        <v>240</v>
      </c>
      <c r="BW9" s="36">
        <v>180</v>
      </c>
      <c r="BX9" s="36">
        <v>-7</v>
      </c>
      <c r="BY9" s="36">
        <v>0</v>
      </c>
      <c r="BZ9" s="79">
        <v>0</v>
      </c>
      <c r="CA9" s="37">
        <f t="shared" ref="CA9:CA17" si="13">SUM(BS9:BZ9)</f>
        <v>544</v>
      </c>
      <c r="CB9" s="37">
        <f t="shared" ref="CB9:CB17" si="14">L9+S9+AA9+AO9+AW9+BI9+BQ9+CA9</f>
        <v>1994</v>
      </c>
      <c r="CC9" s="39">
        <f t="shared" ref="CC9:CC17" si="15">L9+S9+AA9+AO9+AW9+BI9+BQ9+CA9</f>
        <v>1994</v>
      </c>
      <c r="CD9" s="37">
        <v>1</v>
      </c>
    </row>
    <row r="10" spans="1:82" ht="20.100000000000001" customHeight="1" thickBot="1">
      <c r="A10" s="14">
        <v>303</v>
      </c>
      <c r="B10" s="119" t="s">
        <v>94</v>
      </c>
      <c r="C10" s="121" t="s">
        <v>100</v>
      </c>
      <c r="D10" s="121" t="s">
        <v>98</v>
      </c>
      <c r="E10" s="145" t="s">
        <v>101</v>
      </c>
      <c r="F10" s="26">
        <v>0</v>
      </c>
      <c r="G10" s="125">
        <v>0</v>
      </c>
      <c r="H10" s="50">
        <v>-15</v>
      </c>
      <c r="I10" s="50">
        <v>5</v>
      </c>
      <c r="J10" s="50">
        <v>20</v>
      </c>
      <c r="K10" s="101">
        <v>16</v>
      </c>
      <c r="L10" s="37">
        <f t="shared" si="0"/>
        <v>26</v>
      </c>
      <c r="M10" s="42">
        <v>143</v>
      </c>
      <c r="N10" s="40">
        <v>25</v>
      </c>
      <c r="O10" s="40">
        <v>7</v>
      </c>
      <c r="P10" s="40">
        <v>6</v>
      </c>
      <c r="Q10" s="40">
        <v>0</v>
      </c>
      <c r="R10" s="40">
        <v>0</v>
      </c>
      <c r="S10" s="39">
        <f t="shared" si="1"/>
        <v>181</v>
      </c>
      <c r="T10" s="37">
        <f t="shared" si="2"/>
        <v>207</v>
      </c>
      <c r="U10" s="42">
        <v>20</v>
      </c>
      <c r="V10" s="40">
        <v>20</v>
      </c>
      <c r="W10" s="40">
        <v>0</v>
      </c>
      <c r="X10" s="40">
        <v>0</v>
      </c>
      <c r="Y10" s="40">
        <v>7</v>
      </c>
      <c r="Z10" s="80">
        <v>13</v>
      </c>
      <c r="AA10" s="37">
        <f t="shared" si="3"/>
        <v>60</v>
      </c>
      <c r="AB10" s="37">
        <f t="shared" si="4"/>
        <v>267</v>
      </c>
      <c r="AC10" s="98">
        <v>-5</v>
      </c>
      <c r="AD10" s="50">
        <v>156</v>
      </c>
      <c r="AE10" s="50">
        <v>20</v>
      </c>
      <c r="AF10" s="50">
        <v>4</v>
      </c>
      <c r="AG10" s="50">
        <v>100</v>
      </c>
      <c r="AH10" s="50">
        <v>20</v>
      </c>
      <c r="AI10" s="50">
        <v>0</v>
      </c>
      <c r="AJ10" s="50">
        <v>140</v>
      </c>
      <c r="AK10" s="50">
        <v>140</v>
      </c>
      <c r="AL10" s="50">
        <v>140</v>
      </c>
      <c r="AM10" s="50">
        <v>0</v>
      </c>
      <c r="AN10" s="101">
        <v>0</v>
      </c>
      <c r="AO10" s="39">
        <f t="shared" si="5"/>
        <v>715</v>
      </c>
      <c r="AP10" s="39">
        <f t="shared" si="6"/>
        <v>982</v>
      </c>
      <c r="AQ10" s="98">
        <v>0</v>
      </c>
      <c r="AR10" s="50">
        <v>0</v>
      </c>
      <c r="AS10" s="50">
        <v>0</v>
      </c>
      <c r="AT10" s="50">
        <v>40</v>
      </c>
      <c r="AU10" s="50">
        <v>0</v>
      </c>
      <c r="AV10" s="101">
        <v>0</v>
      </c>
      <c r="AW10" s="39">
        <f t="shared" si="7"/>
        <v>40</v>
      </c>
      <c r="AX10" s="39">
        <f t="shared" si="8"/>
        <v>1022</v>
      </c>
      <c r="AY10" s="98">
        <v>225</v>
      </c>
      <c r="AZ10" s="50">
        <v>30</v>
      </c>
      <c r="BA10" s="50">
        <v>80</v>
      </c>
      <c r="BB10" s="50">
        <v>180</v>
      </c>
      <c r="BC10" s="50">
        <v>-30</v>
      </c>
      <c r="BD10" s="50">
        <v>15</v>
      </c>
      <c r="BE10" s="50">
        <v>55</v>
      </c>
      <c r="BF10" s="50">
        <v>9</v>
      </c>
      <c r="BG10" s="50">
        <v>0</v>
      </c>
      <c r="BH10" s="81">
        <v>0</v>
      </c>
      <c r="BI10" s="37">
        <f t="shared" si="9"/>
        <v>564</v>
      </c>
      <c r="BJ10" s="37">
        <f t="shared" si="10"/>
        <v>1586</v>
      </c>
      <c r="BK10" s="98">
        <v>0</v>
      </c>
      <c r="BL10" s="50">
        <v>0</v>
      </c>
      <c r="BM10" s="50">
        <v>20</v>
      </c>
      <c r="BN10" s="50">
        <v>0</v>
      </c>
      <c r="BO10" s="50">
        <v>17</v>
      </c>
      <c r="BP10" s="101">
        <v>0</v>
      </c>
      <c r="BQ10" s="37">
        <f t="shared" si="11"/>
        <v>37</v>
      </c>
      <c r="BR10" s="37">
        <f t="shared" si="12"/>
        <v>1623</v>
      </c>
      <c r="BS10" s="42">
        <v>0</v>
      </c>
      <c r="BT10" s="40">
        <v>91</v>
      </c>
      <c r="BU10" s="40">
        <v>40</v>
      </c>
      <c r="BV10" s="40">
        <v>240</v>
      </c>
      <c r="BW10" s="40">
        <v>180</v>
      </c>
      <c r="BX10" s="40">
        <v>-27</v>
      </c>
      <c r="BY10" s="40">
        <v>0</v>
      </c>
      <c r="BZ10" s="80">
        <v>0</v>
      </c>
      <c r="CA10" s="37">
        <f t="shared" si="13"/>
        <v>524</v>
      </c>
      <c r="CB10" s="37">
        <f t="shared" si="14"/>
        <v>2147</v>
      </c>
      <c r="CC10" s="39">
        <f t="shared" si="15"/>
        <v>2147</v>
      </c>
      <c r="CD10" s="41">
        <v>2</v>
      </c>
    </row>
    <row r="11" spans="1:82" ht="20.100000000000001" customHeight="1" thickBot="1">
      <c r="A11" s="14">
        <v>308</v>
      </c>
      <c r="B11" s="119" t="s">
        <v>94</v>
      </c>
      <c r="C11" s="121" t="s">
        <v>109</v>
      </c>
      <c r="D11" s="121" t="s">
        <v>110</v>
      </c>
      <c r="E11" s="145" t="s">
        <v>111</v>
      </c>
      <c r="F11" s="26">
        <v>0</v>
      </c>
      <c r="G11" s="125">
        <v>0</v>
      </c>
      <c r="H11" s="50">
        <v>-15</v>
      </c>
      <c r="I11" s="50">
        <v>9</v>
      </c>
      <c r="J11" s="50">
        <v>-5</v>
      </c>
      <c r="K11" s="101">
        <v>17</v>
      </c>
      <c r="L11" s="37">
        <f t="shared" si="0"/>
        <v>6</v>
      </c>
      <c r="M11" s="42">
        <v>109</v>
      </c>
      <c r="N11" s="40">
        <v>15</v>
      </c>
      <c r="O11" s="40">
        <v>140</v>
      </c>
      <c r="P11" s="40">
        <v>16</v>
      </c>
      <c r="Q11" s="40">
        <v>0</v>
      </c>
      <c r="R11" s="40">
        <v>0</v>
      </c>
      <c r="S11" s="39">
        <f t="shared" si="1"/>
        <v>280</v>
      </c>
      <c r="T11" s="37">
        <f t="shared" si="2"/>
        <v>286</v>
      </c>
      <c r="U11" s="42">
        <v>-10</v>
      </c>
      <c r="V11" s="40">
        <v>7</v>
      </c>
      <c r="W11" s="40">
        <v>0</v>
      </c>
      <c r="X11" s="40">
        <v>0</v>
      </c>
      <c r="Y11" s="40">
        <v>27</v>
      </c>
      <c r="Z11" s="80">
        <v>16</v>
      </c>
      <c r="AA11" s="37">
        <f t="shared" si="3"/>
        <v>40</v>
      </c>
      <c r="AB11" s="37">
        <f t="shared" si="4"/>
        <v>326</v>
      </c>
      <c r="AC11" s="98">
        <v>0</v>
      </c>
      <c r="AD11" s="50">
        <v>310</v>
      </c>
      <c r="AE11" s="50">
        <v>20</v>
      </c>
      <c r="AF11" s="50">
        <v>3</v>
      </c>
      <c r="AG11" s="50">
        <v>100</v>
      </c>
      <c r="AH11" s="50">
        <v>20</v>
      </c>
      <c r="AI11" s="50">
        <v>0</v>
      </c>
      <c r="AJ11" s="50">
        <v>140</v>
      </c>
      <c r="AK11" s="50">
        <v>140</v>
      </c>
      <c r="AL11" s="50">
        <v>140</v>
      </c>
      <c r="AM11" s="50">
        <v>0</v>
      </c>
      <c r="AN11" s="101">
        <v>0</v>
      </c>
      <c r="AO11" s="39">
        <f t="shared" si="5"/>
        <v>873</v>
      </c>
      <c r="AP11" s="39">
        <f t="shared" si="6"/>
        <v>1199</v>
      </c>
      <c r="AQ11" s="98">
        <v>0</v>
      </c>
      <c r="AR11" s="50">
        <v>0</v>
      </c>
      <c r="AS11" s="50">
        <v>0</v>
      </c>
      <c r="AT11" s="50">
        <v>0</v>
      </c>
      <c r="AU11" s="50">
        <v>-5</v>
      </c>
      <c r="AV11" s="101">
        <v>0</v>
      </c>
      <c r="AW11" s="39">
        <f t="shared" si="7"/>
        <v>-5</v>
      </c>
      <c r="AX11" s="39">
        <f t="shared" si="8"/>
        <v>1194</v>
      </c>
      <c r="AY11" s="98">
        <v>204</v>
      </c>
      <c r="AZ11" s="50">
        <v>5</v>
      </c>
      <c r="BA11" s="50">
        <v>0</v>
      </c>
      <c r="BB11" s="50">
        <v>180</v>
      </c>
      <c r="BC11" s="50">
        <v>-12</v>
      </c>
      <c r="BD11" s="50">
        <v>100</v>
      </c>
      <c r="BE11" s="50">
        <v>110</v>
      </c>
      <c r="BF11" s="50">
        <v>140</v>
      </c>
      <c r="BG11" s="50">
        <v>0</v>
      </c>
      <c r="BH11" s="81">
        <v>0</v>
      </c>
      <c r="BI11" s="37">
        <f t="shared" si="9"/>
        <v>727</v>
      </c>
      <c r="BJ11" s="37">
        <f t="shared" si="10"/>
        <v>1921</v>
      </c>
      <c r="BK11" s="98">
        <v>0</v>
      </c>
      <c r="BL11" s="50">
        <v>0</v>
      </c>
      <c r="BM11" s="50">
        <v>20</v>
      </c>
      <c r="BN11" s="50">
        <v>0</v>
      </c>
      <c r="BO11" s="50">
        <v>18</v>
      </c>
      <c r="BP11" s="101">
        <v>0</v>
      </c>
      <c r="BQ11" s="37">
        <f t="shared" si="11"/>
        <v>38</v>
      </c>
      <c r="BR11" s="37">
        <f t="shared" si="12"/>
        <v>1959</v>
      </c>
      <c r="BS11" s="42">
        <v>0</v>
      </c>
      <c r="BT11" s="40">
        <v>91</v>
      </c>
      <c r="BU11" s="40">
        <v>60</v>
      </c>
      <c r="BV11" s="40">
        <v>240</v>
      </c>
      <c r="BW11" s="40">
        <v>180</v>
      </c>
      <c r="BX11" s="40">
        <v>1</v>
      </c>
      <c r="BY11" s="40">
        <v>0</v>
      </c>
      <c r="BZ11" s="80">
        <v>0</v>
      </c>
      <c r="CA11" s="37">
        <f t="shared" si="13"/>
        <v>572</v>
      </c>
      <c r="CB11" s="37">
        <f t="shared" si="14"/>
        <v>2531</v>
      </c>
      <c r="CC11" s="39">
        <f t="shared" si="15"/>
        <v>2531</v>
      </c>
      <c r="CD11" s="41">
        <v>3</v>
      </c>
    </row>
    <row r="12" spans="1:82" ht="20.100000000000001" hidden="1" customHeight="1" thickBot="1">
      <c r="A12" s="14">
        <v>304</v>
      </c>
      <c r="B12" s="119" t="s">
        <v>94</v>
      </c>
      <c r="C12" s="121" t="s">
        <v>102</v>
      </c>
      <c r="D12" s="121" t="s">
        <v>103</v>
      </c>
      <c r="E12" s="145" t="s">
        <v>104</v>
      </c>
      <c r="F12" s="26">
        <v>0</v>
      </c>
      <c r="G12" s="125">
        <v>0</v>
      </c>
      <c r="H12" s="50">
        <v>-15</v>
      </c>
      <c r="I12" s="50">
        <v>8</v>
      </c>
      <c r="J12" s="50">
        <v>-10</v>
      </c>
      <c r="K12" s="101">
        <v>18</v>
      </c>
      <c r="L12" s="37">
        <f t="shared" si="0"/>
        <v>1</v>
      </c>
      <c r="M12" s="42">
        <v>131</v>
      </c>
      <c r="N12" s="40">
        <v>25</v>
      </c>
      <c r="O12" s="40">
        <v>140</v>
      </c>
      <c r="P12" s="40">
        <v>-8</v>
      </c>
      <c r="Q12" s="40">
        <v>0</v>
      </c>
      <c r="R12" s="40">
        <v>0</v>
      </c>
      <c r="S12" s="39">
        <f t="shared" si="1"/>
        <v>288</v>
      </c>
      <c r="T12" s="37">
        <f t="shared" si="2"/>
        <v>289</v>
      </c>
      <c r="U12" s="42">
        <v>-10</v>
      </c>
      <c r="V12" s="40">
        <v>80</v>
      </c>
      <c r="W12" s="40">
        <v>0</v>
      </c>
      <c r="X12" s="40">
        <v>0</v>
      </c>
      <c r="Y12" s="40">
        <v>50</v>
      </c>
      <c r="Z12" s="80">
        <v>19</v>
      </c>
      <c r="AA12" s="37">
        <f t="shared" si="3"/>
        <v>139</v>
      </c>
      <c r="AB12" s="37">
        <f t="shared" si="4"/>
        <v>428</v>
      </c>
      <c r="AC12" s="98">
        <v>-5</v>
      </c>
      <c r="AD12" s="50"/>
      <c r="AE12" s="50"/>
      <c r="AF12" s="50">
        <v>-1</v>
      </c>
      <c r="AG12" s="50"/>
      <c r="AH12" s="50"/>
      <c r="AI12" s="50"/>
      <c r="AJ12" s="50">
        <v>-13</v>
      </c>
      <c r="AK12" s="50">
        <v>-7</v>
      </c>
      <c r="AL12" s="50">
        <v>140</v>
      </c>
      <c r="AM12" s="50"/>
      <c r="AN12" s="101"/>
      <c r="AO12" s="39">
        <f t="shared" si="5"/>
        <v>114</v>
      </c>
      <c r="AP12" s="39">
        <f t="shared" si="6"/>
        <v>542</v>
      </c>
      <c r="AQ12" s="98"/>
      <c r="AR12" s="50"/>
      <c r="AS12" s="50"/>
      <c r="AT12" s="50"/>
      <c r="AU12" s="50"/>
      <c r="AV12" s="101">
        <v>0</v>
      </c>
      <c r="AW12" s="39">
        <f t="shared" si="7"/>
        <v>0</v>
      </c>
      <c r="AX12" s="39">
        <f t="shared" si="8"/>
        <v>542</v>
      </c>
      <c r="AY12" s="98"/>
      <c r="AZ12" s="50"/>
      <c r="BA12" s="50">
        <v>80</v>
      </c>
      <c r="BB12" s="50">
        <v>180</v>
      </c>
      <c r="BC12" s="50"/>
      <c r="BD12" s="50"/>
      <c r="BE12" s="50"/>
      <c r="BF12" s="50"/>
      <c r="BG12" s="50"/>
      <c r="BH12" s="81"/>
      <c r="BI12" s="37">
        <f t="shared" si="9"/>
        <v>260</v>
      </c>
      <c r="BJ12" s="37">
        <f t="shared" si="10"/>
        <v>802</v>
      </c>
      <c r="BK12" s="98"/>
      <c r="BL12" s="50"/>
      <c r="BM12" s="50"/>
      <c r="BN12" s="50"/>
      <c r="BO12" s="50"/>
      <c r="BP12" s="101"/>
      <c r="BQ12" s="37">
        <f t="shared" si="11"/>
        <v>0</v>
      </c>
      <c r="BR12" s="37">
        <f t="shared" si="12"/>
        <v>802</v>
      </c>
      <c r="BS12" s="42"/>
      <c r="BT12" s="40"/>
      <c r="BU12" s="40"/>
      <c r="BV12" s="40"/>
      <c r="BW12" s="40"/>
      <c r="BX12" s="40"/>
      <c r="BY12" s="40"/>
      <c r="BZ12" s="80"/>
      <c r="CA12" s="37">
        <f t="shared" si="13"/>
        <v>0</v>
      </c>
      <c r="CB12" s="37">
        <f t="shared" si="14"/>
        <v>802</v>
      </c>
      <c r="CC12" s="39">
        <f t="shared" si="15"/>
        <v>802</v>
      </c>
      <c r="CD12" s="41"/>
    </row>
    <row r="13" spans="1:82" ht="20.100000000000001" customHeight="1" thickBot="1">
      <c r="A13" s="14">
        <v>301</v>
      </c>
      <c r="B13" s="119" t="s">
        <v>94</v>
      </c>
      <c r="C13" s="121" t="s">
        <v>95</v>
      </c>
      <c r="D13" s="121" t="s">
        <v>96</v>
      </c>
      <c r="E13" s="145" t="s">
        <v>136</v>
      </c>
      <c r="F13" s="26">
        <v>0</v>
      </c>
      <c r="G13" s="125">
        <v>0</v>
      </c>
      <c r="H13" s="50">
        <v>0</v>
      </c>
      <c r="I13" s="50">
        <v>9</v>
      </c>
      <c r="J13" s="50">
        <v>15</v>
      </c>
      <c r="K13" s="101">
        <v>22</v>
      </c>
      <c r="L13" s="37">
        <f t="shared" si="0"/>
        <v>46</v>
      </c>
      <c r="M13" s="42">
        <v>102</v>
      </c>
      <c r="N13" s="40">
        <v>30</v>
      </c>
      <c r="O13" s="40">
        <v>140</v>
      </c>
      <c r="P13" s="40">
        <v>33</v>
      </c>
      <c r="Q13" s="40">
        <v>0</v>
      </c>
      <c r="R13" s="40">
        <v>0</v>
      </c>
      <c r="S13" s="39">
        <f t="shared" si="1"/>
        <v>305</v>
      </c>
      <c r="T13" s="37">
        <f t="shared" si="2"/>
        <v>351</v>
      </c>
      <c r="U13" s="42">
        <v>-10</v>
      </c>
      <c r="V13" s="40">
        <v>34</v>
      </c>
      <c r="W13" s="40">
        <v>0</v>
      </c>
      <c r="X13" s="40">
        <v>0</v>
      </c>
      <c r="Y13" s="40">
        <v>7</v>
      </c>
      <c r="Z13" s="80">
        <v>23</v>
      </c>
      <c r="AA13" s="37">
        <f t="shared" si="3"/>
        <v>54</v>
      </c>
      <c r="AB13" s="37">
        <f t="shared" si="4"/>
        <v>405</v>
      </c>
      <c r="AC13" s="98">
        <v>30</v>
      </c>
      <c r="AD13" s="50">
        <v>90</v>
      </c>
      <c r="AE13" s="50">
        <v>20</v>
      </c>
      <c r="AF13" s="50">
        <v>120</v>
      </c>
      <c r="AG13" s="50">
        <v>100</v>
      </c>
      <c r="AH13" s="50">
        <v>-37</v>
      </c>
      <c r="AI13" s="50">
        <v>0</v>
      </c>
      <c r="AJ13" s="50">
        <v>-2</v>
      </c>
      <c r="AK13" s="50">
        <v>3</v>
      </c>
      <c r="AL13" s="50">
        <v>140</v>
      </c>
      <c r="AM13" s="50">
        <v>0</v>
      </c>
      <c r="AN13" s="101">
        <v>0</v>
      </c>
      <c r="AO13" s="39">
        <f t="shared" si="5"/>
        <v>464</v>
      </c>
      <c r="AP13" s="39">
        <f t="shared" si="6"/>
        <v>869</v>
      </c>
      <c r="AQ13" s="98">
        <v>0</v>
      </c>
      <c r="AR13" s="50">
        <v>0</v>
      </c>
      <c r="AS13" s="50">
        <v>6</v>
      </c>
      <c r="AT13" s="50">
        <v>10</v>
      </c>
      <c r="AU13" s="50">
        <v>0</v>
      </c>
      <c r="AV13" s="101">
        <v>0</v>
      </c>
      <c r="AW13" s="39">
        <f t="shared" si="7"/>
        <v>16</v>
      </c>
      <c r="AX13" s="39">
        <f t="shared" si="8"/>
        <v>885</v>
      </c>
      <c r="AY13" s="98">
        <v>205</v>
      </c>
      <c r="AZ13" s="50">
        <v>30</v>
      </c>
      <c r="BA13" s="50">
        <v>0</v>
      </c>
      <c r="BB13" s="50">
        <v>180</v>
      </c>
      <c r="BC13" s="50">
        <v>3</v>
      </c>
      <c r="BD13" s="50">
        <v>100</v>
      </c>
      <c r="BE13" s="50">
        <v>110</v>
      </c>
      <c r="BF13" s="50">
        <v>10</v>
      </c>
      <c r="BG13" s="50">
        <v>0</v>
      </c>
      <c r="BH13" s="81">
        <v>0</v>
      </c>
      <c r="BI13" s="37">
        <f t="shared" si="9"/>
        <v>638</v>
      </c>
      <c r="BJ13" s="37">
        <f t="shared" si="10"/>
        <v>1523</v>
      </c>
      <c r="BK13" s="98">
        <v>50</v>
      </c>
      <c r="BL13" s="50">
        <v>10</v>
      </c>
      <c r="BM13" s="50">
        <v>25</v>
      </c>
      <c r="BN13" s="50">
        <v>0</v>
      </c>
      <c r="BO13" s="50">
        <v>80</v>
      </c>
      <c r="BP13" s="101">
        <v>0</v>
      </c>
      <c r="BQ13" s="37">
        <f t="shared" si="11"/>
        <v>165</v>
      </c>
      <c r="BR13" s="37">
        <f t="shared" si="12"/>
        <v>1688</v>
      </c>
      <c r="BS13" s="42">
        <v>60</v>
      </c>
      <c r="BT13" s="40">
        <v>140</v>
      </c>
      <c r="BU13" s="40">
        <v>40</v>
      </c>
      <c r="BV13" s="40">
        <v>240</v>
      </c>
      <c r="BW13" s="40">
        <v>180</v>
      </c>
      <c r="BX13" s="50">
        <v>380</v>
      </c>
      <c r="BY13" s="40">
        <v>0</v>
      </c>
      <c r="BZ13" s="80">
        <v>0</v>
      </c>
      <c r="CA13" s="37">
        <f t="shared" si="13"/>
        <v>1040</v>
      </c>
      <c r="CB13" s="37">
        <f t="shared" si="14"/>
        <v>2728</v>
      </c>
      <c r="CC13" s="39">
        <f t="shared" si="15"/>
        <v>2728</v>
      </c>
      <c r="CD13" s="41">
        <v>4</v>
      </c>
    </row>
    <row r="14" spans="1:82" ht="20.100000000000001" customHeight="1" thickBot="1">
      <c r="A14" s="14">
        <v>305</v>
      </c>
      <c r="B14" s="119" t="s">
        <v>94</v>
      </c>
      <c r="C14" s="121" t="s">
        <v>105</v>
      </c>
      <c r="D14" s="121" t="s">
        <v>98</v>
      </c>
      <c r="E14" s="145" t="s">
        <v>106</v>
      </c>
      <c r="F14" s="26">
        <v>0</v>
      </c>
      <c r="G14" s="125">
        <v>0</v>
      </c>
      <c r="H14" s="50">
        <v>-15</v>
      </c>
      <c r="I14" s="50">
        <v>5</v>
      </c>
      <c r="J14" s="50">
        <v>5</v>
      </c>
      <c r="K14" s="101">
        <v>19</v>
      </c>
      <c r="L14" s="37">
        <f t="shared" si="0"/>
        <v>14</v>
      </c>
      <c r="M14" s="42">
        <v>135</v>
      </c>
      <c r="N14" s="40">
        <v>20</v>
      </c>
      <c r="O14" s="40">
        <v>70</v>
      </c>
      <c r="P14" s="40">
        <v>140</v>
      </c>
      <c r="Q14" s="40">
        <v>0</v>
      </c>
      <c r="R14" s="40">
        <v>0</v>
      </c>
      <c r="S14" s="39">
        <f t="shared" si="1"/>
        <v>365</v>
      </c>
      <c r="T14" s="37">
        <f t="shared" si="2"/>
        <v>379</v>
      </c>
      <c r="U14" s="42">
        <v>0</v>
      </c>
      <c r="V14" s="40">
        <v>10</v>
      </c>
      <c r="W14" s="40">
        <v>0</v>
      </c>
      <c r="X14" s="40">
        <v>0</v>
      </c>
      <c r="Y14" s="40">
        <v>10</v>
      </c>
      <c r="Z14" s="80">
        <v>19</v>
      </c>
      <c r="AA14" s="37">
        <f t="shared" si="3"/>
        <v>39</v>
      </c>
      <c r="AB14" s="37">
        <f t="shared" si="4"/>
        <v>418</v>
      </c>
      <c r="AC14" s="98">
        <v>0</v>
      </c>
      <c r="AD14" s="50">
        <v>310</v>
      </c>
      <c r="AE14" s="132">
        <v>30</v>
      </c>
      <c r="AF14" s="50">
        <v>12</v>
      </c>
      <c r="AG14" s="50">
        <v>100</v>
      </c>
      <c r="AH14" s="50">
        <v>20</v>
      </c>
      <c r="AI14" s="50">
        <v>0</v>
      </c>
      <c r="AJ14" s="50">
        <v>7</v>
      </c>
      <c r="AK14" s="50">
        <v>140</v>
      </c>
      <c r="AL14" s="50">
        <v>140</v>
      </c>
      <c r="AM14" s="50">
        <v>0</v>
      </c>
      <c r="AN14" s="101">
        <v>0</v>
      </c>
      <c r="AO14" s="39">
        <f t="shared" si="5"/>
        <v>759</v>
      </c>
      <c r="AP14" s="39">
        <f t="shared" si="6"/>
        <v>1177</v>
      </c>
      <c r="AQ14" s="98">
        <v>0</v>
      </c>
      <c r="AR14" s="50">
        <v>0</v>
      </c>
      <c r="AS14" s="50">
        <v>20</v>
      </c>
      <c r="AT14" s="50">
        <v>40</v>
      </c>
      <c r="AU14" s="50">
        <v>0</v>
      </c>
      <c r="AV14" s="101">
        <v>0</v>
      </c>
      <c r="AW14" s="39">
        <f t="shared" si="7"/>
        <v>60</v>
      </c>
      <c r="AX14" s="39">
        <f t="shared" si="8"/>
        <v>1237</v>
      </c>
      <c r="AY14" s="98">
        <v>225</v>
      </c>
      <c r="AZ14" s="50">
        <v>30</v>
      </c>
      <c r="BA14" s="50">
        <v>80</v>
      </c>
      <c r="BB14" s="50">
        <v>180</v>
      </c>
      <c r="BC14" s="50">
        <v>29</v>
      </c>
      <c r="BD14" s="50">
        <v>15</v>
      </c>
      <c r="BE14" s="50">
        <v>20</v>
      </c>
      <c r="BF14" s="50">
        <v>140</v>
      </c>
      <c r="BG14" s="50">
        <v>0</v>
      </c>
      <c r="BH14" s="81">
        <v>0</v>
      </c>
      <c r="BI14" s="37">
        <f t="shared" si="9"/>
        <v>719</v>
      </c>
      <c r="BJ14" s="37">
        <f t="shared" si="10"/>
        <v>1956</v>
      </c>
      <c r="BK14" s="98">
        <v>0</v>
      </c>
      <c r="BL14" s="50">
        <v>-3</v>
      </c>
      <c r="BM14" s="50">
        <v>40</v>
      </c>
      <c r="BN14" s="50">
        <v>0</v>
      </c>
      <c r="BO14" s="50">
        <v>20</v>
      </c>
      <c r="BP14" s="101">
        <v>0</v>
      </c>
      <c r="BQ14" s="37">
        <f t="shared" si="11"/>
        <v>57</v>
      </c>
      <c r="BR14" s="37">
        <f t="shared" si="12"/>
        <v>2013</v>
      </c>
      <c r="BS14" s="42">
        <v>-5</v>
      </c>
      <c r="BT14" s="40">
        <v>124</v>
      </c>
      <c r="BU14" s="40">
        <v>40</v>
      </c>
      <c r="BV14" s="40">
        <v>240</v>
      </c>
      <c r="BW14" s="40">
        <v>12</v>
      </c>
      <c r="BX14" s="40">
        <v>380</v>
      </c>
      <c r="BY14" s="40">
        <v>0</v>
      </c>
      <c r="BZ14" s="80">
        <v>0</v>
      </c>
      <c r="CA14" s="37">
        <f t="shared" si="13"/>
        <v>791</v>
      </c>
      <c r="CB14" s="37">
        <f t="shared" si="14"/>
        <v>2804</v>
      </c>
      <c r="CC14" s="39">
        <f t="shared" si="15"/>
        <v>2804</v>
      </c>
      <c r="CD14" s="41">
        <v>5</v>
      </c>
    </row>
    <row r="15" spans="1:82" ht="20.100000000000001" customHeight="1" thickBot="1">
      <c r="A15" s="14">
        <v>309</v>
      </c>
      <c r="B15" s="119" t="s">
        <v>94</v>
      </c>
      <c r="C15" s="121" t="s">
        <v>112</v>
      </c>
      <c r="D15" s="121" t="s">
        <v>110</v>
      </c>
      <c r="E15" s="145" t="s">
        <v>113</v>
      </c>
      <c r="F15" s="26">
        <v>0</v>
      </c>
      <c r="G15" s="125">
        <v>0</v>
      </c>
      <c r="H15" s="50">
        <v>-10</v>
      </c>
      <c r="I15" s="50">
        <v>10</v>
      </c>
      <c r="J15" s="50">
        <v>-10</v>
      </c>
      <c r="K15" s="101">
        <v>24</v>
      </c>
      <c r="L15" s="37">
        <f t="shared" si="0"/>
        <v>14</v>
      </c>
      <c r="M15" s="42">
        <v>134</v>
      </c>
      <c r="N15" s="40">
        <v>30</v>
      </c>
      <c r="O15" s="40">
        <v>57</v>
      </c>
      <c r="P15" s="40">
        <v>140</v>
      </c>
      <c r="Q15" s="40">
        <v>0</v>
      </c>
      <c r="R15" s="40">
        <v>0</v>
      </c>
      <c r="S15" s="39">
        <f t="shared" si="1"/>
        <v>361</v>
      </c>
      <c r="T15" s="37">
        <f t="shared" si="2"/>
        <v>375</v>
      </c>
      <c r="U15" s="42">
        <v>-10</v>
      </c>
      <c r="V15" s="40">
        <v>80</v>
      </c>
      <c r="W15" s="40">
        <v>0</v>
      </c>
      <c r="X15" s="40">
        <v>0</v>
      </c>
      <c r="Y15" s="40">
        <v>9</v>
      </c>
      <c r="Z15" s="80">
        <v>14</v>
      </c>
      <c r="AA15" s="37">
        <f t="shared" si="3"/>
        <v>93</v>
      </c>
      <c r="AB15" s="37">
        <f t="shared" si="4"/>
        <v>468</v>
      </c>
      <c r="AC15" s="98">
        <v>0</v>
      </c>
      <c r="AD15" s="50">
        <v>310</v>
      </c>
      <c r="AE15" s="50">
        <v>20</v>
      </c>
      <c r="AF15" s="50">
        <v>2</v>
      </c>
      <c r="AG15" s="50">
        <v>100</v>
      </c>
      <c r="AH15" s="50">
        <v>20</v>
      </c>
      <c r="AI15" s="50">
        <v>0</v>
      </c>
      <c r="AJ15" s="50">
        <v>140</v>
      </c>
      <c r="AK15" s="50">
        <v>140</v>
      </c>
      <c r="AL15" s="50">
        <v>140</v>
      </c>
      <c r="AM15" s="50">
        <v>0</v>
      </c>
      <c r="AN15" s="101">
        <v>0</v>
      </c>
      <c r="AO15" s="39">
        <f t="shared" si="5"/>
        <v>872</v>
      </c>
      <c r="AP15" s="39">
        <f t="shared" si="6"/>
        <v>1340</v>
      </c>
      <c r="AQ15" s="98">
        <v>0</v>
      </c>
      <c r="AR15" s="50">
        <v>0</v>
      </c>
      <c r="AS15" s="50">
        <v>0</v>
      </c>
      <c r="AT15" s="50">
        <v>0</v>
      </c>
      <c r="AU15" s="50">
        <v>0</v>
      </c>
      <c r="AV15" s="101">
        <v>0</v>
      </c>
      <c r="AW15" s="39">
        <f t="shared" si="7"/>
        <v>0</v>
      </c>
      <c r="AX15" s="39">
        <f t="shared" si="8"/>
        <v>1340</v>
      </c>
      <c r="AY15" s="98">
        <v>205</v>
      </c>
      <c r="AZ15" s="50">
        <v>5</v>
      </c>
      <c r="BA15" s="50">
        <v>0</v>
      </c>
      <c r="BB15" s="50">
        <v>180</v>
      </c>
      <c r="BC15" s="50">
        <v>30</v>
      </c>
      <c r="BD15" s="50">
        <v>100</v>
      </c>
      <c r="BE15" s="50">
        <v>110</v>
      </c>
      <c r="BF15" s="50">
        <v>140</v>
      </c>
      <c r="BG15" s="50">
        <v>0</v>
      </c>
      <c r="BH15" s="81">
        <v>0</v>
      </c>
      <c r="BI15" s="37">
        <f t="shared" si="9"/>
        <v>770</v>
      </c>
      <c r="BJ15" s="37">
        <f t="shared" si="10"/>
        <v>2110</v>
      </c>
      <c r="BK15" s="98">
        <v>100</v>
      </c>
      <c r="BL15" s="50">
        <v>10</v>
      </c>
      <c r="BM15" s="50">
        <v>120</v>
      </c>
      <c r="BN15" s="50">
        <v>0</v>
      </c>
      <c r="BO15" s="50">
        <v>80</v>
      </c>
      <c r="BP15" s="101">
        <v>0</v>
      </c>
      <c r="BQ15" s="37">
        <f t="shared" si="11"/>
        <v>310</v>
      </c>
      <c r="BR15" s="37">
        <f t="shared" si="12"/>
        <v>2420</v>
      </c>
      <c r="BS15" s="42">
        <v>60</v>
      </c>
      <c r="BT15" s="40">
        <v>140</v>
      </c>
      <c r="BU15" s="40">
        <v>100</v>
      </c>
      <c r="BV15" s="40">
        <v>240</v>
      </c>
      <c r="BW15" s="40">
        <v>180</v>
      </c>
      <c r="BX15" s="159">
        <v>5</v>
      </c>
      <c r="BY15" s="40">
        <v>0</v>
      </c>
      <c r="BZ15" s="80">
        <v>0</v>
      </c>
      <c r="CA15" s="37">
        <f t="shared" si="13"/>
        <v>725</v>
      </c>
      <c r="CB15" s="37">
        <f t="shared" si="14"/>
        <v>3145</v>
      </c>
      <c r="CC15" s="39">
        <f t="shared" si="15"/>
        <v>3145</v>
      </c>
      <c r="CD15" s="41">
        <v>6</v>
      </c>
    </row>
    <row r="16" spans="1:82" ht="20.100000000000001" customHeight="1" thickBot="1">
      <c r="A16" s="14">
        <v>307</v>
      </c>
      <c r="B16" s="119" t="s">
        <v>94</v>
      </c>
      <c r="C16" s="121" t="s">
        <v>107</v>
      </c>
      <c r="D16" s="121" t="s">
        <v>98</v>
      </c>
      <c r="E16" s="145" t="s">
        <v>108</v>
      </c>
      <c r="F16" s="26">
        <v>0</v>
      </c>
      <c r="G16" s="125">
        <v>0</v>
      </c>
      <c r="H16" s="50">
        <v>-15</v>
      </c>
      <c r="I16" s="50">
        <v>6</v>
      </c>
      <c r="J16" s="50">
        <v>10</v>
      </c>
      <c r="K16" s="101">
        <v>15</v>
      </c>
      <c r="L16" s="37">
        <f t="shared" si="0"/>
        <v>16</v>
      </c>
      <c r="M16" s="42">
        <v>82</v>
      </c>
      <c r="N16" s="40">
        <v>5</v>
      </c>
      <c r="O16" s="40">
        <v>16</v>
      </c>
      <c r="P16" s="40">
        <v>140</v>
      </c>
      <c r="Q16" s="40">
        <v>0</v>
      </c>
      <c r="R16" s="40">
        <v>0</v>
      </c>
      <c r="S16" s="39">
        <f t="shared" si="1"/>
        <v>243</v>
      </c>
      <c r="T16" s="37">
        <f t="shared" si="2"/>
        <v>259</v>
      </c>
      <c r="U16" s="42">
        <v>-10</v>
      </c>
      <c r="V16" s="40">
        <v>0</v>
      </c>
      <c r="W16" s="40">
        <v>0</v>
      </c>
      <c r="X16" s="40">
        <v>0</v>
      </c>
      <c r="Y16" s="40">
        <v>8</v>
      </c>
      <c r="Z16" s="80">
        <v>15</v>
      </c>
      <c r="AA16" s="37">
        <f t="shared" si="3"/>
        <v>13</v>
      </c>
      <c r="AB16" s="37">
        <f t="shared" si="4"/>
        <v>272</v>
      </c>
      <c r="AC16" s="98">
        <v>0</v>
      </c>
      <c r="AD16" s="50">
        <v>310</v>
      </c>
      <c r="AE16" s="50">
        <v>20</v>
      </c>
      <c r="AF16" s="50">
        <v>8</v>
      </c>
      <c r="AG16" s="50">
        <v>100</v>
      </c>
      <c r="AH16" s="50">
        <v>20</v>
      </c>
      <c r="AI16" s="50">
        <v>0</v>
      </c>
      <c r="AJ16" s="50">
        <v>11</v>
      </c>
      <c r="AK16" s="50">
        <v>140</v>
      </c>
      <c r="AL16" s="50">
        <v>140</v>
      </c>
      <c r="AM16" s="50">
        <v>0</v>
      </c>
      <c r="AN16" s="101">
        <v>0</v>
      </c>
      <c r="AO16" s="39">
        <f t="shared" si="5"/>
        <v>749</v>
      </c>
      <c r="AP16" s="39">
        <f t="shared" si="6"/>
        <v>1021</v>
      </c>
      <c r="AQ16" s="98">
        <v>0</v>
      </c>
      <c r="AR16" s="50">
        <v>0</v>
      </c>
      <c r="AS16" s="50">
        <v>0</v>
      </c>
      <c r="AT16" s="50">
        <v>10</v>
      </c>
      <c r="AU16" s="50">
        <v>0</v>
      </c>
      <c r="AV16" s="101">
        <v>0</v>
      </c>
      <c r="AW16" s="39">
        <f t="shared" si="7"/>
        <v>10</v>
      </c>
      <c r="AX16" s="39">
        <f t="shared" si="8"/>
        <v>1031</v>
      </c>
      <c r="AY16" s="98">
        <v>225</v>
      </c>
      <c r="AZ16" s="50">
        <v>30</v>
      </c>
      <c r="BA16" s="50">
        <v>80</v>
      </c>
      <c r="BB16" s="50">
        <v>180</v>
      </c>
      <c r="BC16" s="50">
        <v>240</v>
      </c>
      <c r="BD16" s="50">
        <v>100</v>
      </c>
      <c r="BE16" s="50">
        <v>110</v>
      </c>
      <c r="BF16" s="50">
        <v>140</v>
      </c>
      <c r="BG16" s="50">
        <v>0</v>
      </c>
      <c r="BH16" s="81">
        <v>0</v>
      </c>
      <c r="BI16" s="37">
        <f t="shared" si="9"/>
        <v>1105</v>
      </c>
      <c r="BJ16" s="37">
        <f t="shared" si="10"/>
        <v>2136</v>
      </c>
      <c r="BK16" s="98">
        <v>0</v>
      </c>
      <c r="BL16" s="50">
        <v>30</v>
      </c>
      <c r="BM16" s="50">
        <v>120</v>
      </c>
      <c r="BN16" s="50">
        <v>0</v>
      </c>
      <c r="BO16" s="50">
        <v>27</v>
      </c>
      <c r="BP16" s="101">
        <v>0</v>
      </c>
      <c r="BQ16" s="37">
        <f t="shared" si="11"/>
        <v>177</v>
      </c>
      <c r="BR16" s="37">
        <f t="shared" si="12"/>
        <v>2313</v>
      </c>
      <c r="BS16" s="42">
        <v>0</v>
      </c>
      <c r="BT16" s="40">
        <v>140</v>
      </c>
      <c r="BU16" s="40">
        <v>100</v>
      </c>
      <c r="BV16" s="40">
        <v>240</v>
      </c>
      <c r="BW16" s="40">
        <v>180</v>
      </c>
      <c r="BX16" s="40">
        <v>380</v>
      </c>
      <c r="BY16" s="40">
        <v>0</v>
      </c>
      <c r="BZ16" s="80">
        <v>0</v>
      </c>
      <c r="CA16" s="37">
        <f t="shared" si="13"/>
        <v>1040</v>
      </c>
      <c r="CB16" s="37">
        <f t="shared" si="14"/>
        <v>3353</v>
      </c>
      <c r="CC16" s="39">
        <f t="shared" si="15"/>
        <v>3353</v>
      </c>
      <c r="CD16" s="41">
        <v>7</v>
      </c>
    </row>
    <row r="17" spans="1:82" ht="20.100000000000001" customHeight="1" thickBot="1">
      <c r="A17" s="15">
        <v>310</v>
      </c>
      <c r="B17" s="146" t="s">
        <v>114</v>
      </c>
      <c r="C17" s="147" t="s">
        <v>115</v>
      </c>
      <c r="D17" s="147" t="s">
        <v>116</v>
      </c>
      <c r="E17" s="148" t="s">
        <v>117</v>
      </c>
      <c r="F17" s="27">
        <v>0</v>
      </c>
      <c r="G17" s="126">
        <v>0</v>
      </c>
      <c r="H17" s="54">
        <v>-5</v>
      </c>
      <c r="I17" s="54">
        <v>8</v>
      </c>
      <c r="J17" s="54">
        <v>0</v>
      </c>
      <c r="K17" s="102">
        <v>35</v>
      </c>
      <c r="L17" s="60">
        <f t="shared" si="0"/>
        <v>38</v>
      </c>
      <c r="M17" s="46">
        <v>340</v>
      </c>
      <c r="N17" s="47">
        <v>25</v>
      </c>
      <c r="O17" s="47">
        <v>140</v>
      </c>
      <c r="P17" s="47">
        <v>140</v>
      </c>
      <c r="Q17" s="47">
        <v>0</v>
      </c>
      <c r="R17" s="47">
        <v>0</v>
      </c>
      <c r="S17" s="123">
        <f t="shared" si="1"/>
        <v>645</v>
      </c>
      <c r="T17" s="60">
        <f t="shared" si="2"/>
        <v>683</v>
      </c>
      <c r="U17" s="46">
        <v>60</v>
      </c>
      <c r="V17" s="47">
        <v>80</v>
      </c>
      <c r="W17" s="47">
        <v>0</v>
      </c>
      <c r="X17" s="47">
        <v>0</v>
      </c>
      <c r="Y17" s="47">
        <v>10</v>
      </c>
      <c r="Z17" s="83">
        <v>19</v>
      </c>
      <c r="AA17" s="60">
        <f t="shared" si="3"/>
        <v>169</v>
      </c>
      <c r="AB17" s="60">
        <f t="shared" si="4"/>
        <v>852</v>
      </c>
      <c r="AC17" s="99">
        <v>0</v>
      </c>
      <c r="AD17" s="54">
        <v>76</v>
      </c>
      <c r="AE17" s="54">
        <v>20</v>
      </c>
      <c r="AF17" s="54">
        <v>120</v>
      </c>
      <c r="AG17" s="54">
        <v>100</v>
      </c>
      <c r="AH17" s="54">
        <v>20</v>
      </c>
      <c r="AI17" s="54">
        <v>0</v>
      </c>
      <c r="AJ17" s="54">
        <v>140</v>
      </c>
      <c r="AK17" s="54">
        <v>140</v>
      </c>
      <c r="AL17" s="54">
        <v>140</v>
      </c>
      <c r="AM17" s="54">
        <v>0</v>
      </c>
      <c r="AN17" s="102">
        <v>0</v>
      </c>
      <c r="AO17" s="123">
        <f t="shared" si="5"/>
        <v>756</v>
      </c>
      <c r="AP17" s="60">
        <f t="shared" si="6"/>
        <v>1608</v>
      </c>
      <c r="AQ17" s="99">
        <v>0</v>
      </c>
      <c r="AR17" s="54">
        <v>100</v>
      </c>
      <c r="AS17" s="54">
        <v>200</v>
      </c>
      <c r="AT17" s="54">
        <v>10</v>
      </c>
      <c r="AU17" s="54">
        <v>-10</v>
      </c>
      <c r="AV17" s="102">
        <v>0</v>
      </c>
      <c r="AW17" s="123">
        <f t="shared" si="7"/>
        <v>300</v>
      </c>
      <c r="AX17" s="60">
        <f t="shared" si="8"/>
        <v>1908</v>
      </c>
      <c r="AY17" s="99">
        <v>170</v>
      </c>
      <c r="AZ17" s="54">
        <v>25</v>
      </c>
      <c r="BA17" s="54">
        <v>30</v>
      </c>
      <c r="BB17" s="54">
        <v>13</v>
      </c>
      <c r="BC17" s="54">
        <v>240</v>
      </c>
      <c r="BD17" s="54">
        <v>100</v>
      </c>
      <c r="BE17" s="54">
        <v>110</v>
      </c>
      <c r="BF17" s="54">
        <v>140</v>
      </c>
      <c r="BG17" s="54">
        <v>0</v>
      </c>
      <c r="BH17" s="97">
        <v>0</v>
      </c>
      <c r="BI17" s="60">
        <f t="shared" si="9"/>
        <v>828</v>
      </c>
      <c r="BJ17" s="60">
        <f t="shared" si="10"/>
        <v>2736</v>
      </c>
      <c r="BK17" s="99">
        <v>0</v>
      </c>
      <c r="BL17" s="54">
        <v>0</v>
      </c>
      <c r="BM17" s="54">
        <v>40</v>
      </c>
      <c r="BN17" s="54">
        <v>0</v>
      </c>
      <c r="BO17" s="54">
        <v>80</v>
      </c>
      <c r="BP17" s="102">
        <v>0</v>
      </c>
      <c r="BQ17" s="60">
        <f t="shared" si="11"/>
        <v>120</v>
      </c>
      <c r="BR17" s="60">
        <f t="shared" si="12"/>
        <v>2856</v>
      </c>
      <c r="BS17" s="46">
        <v>0</v>
      </c>
      <c r="BT17" s="47">
        <v>140</v>
      </c>
      <c r="BU17" s="47">
        <v>60</v>
      </c>
      <c r="BV17" s="47">
        <v>240</v>
      </c>
      <c r="BW17" s="47">
        <v>180</v>
      </c>
      <c r="BX17" s="158">
        <v>380</v>
      </c>
      <c r="BY17" s="47">
        <v>0</v>
      </c>
      <c r="BZ17" s="83">
        <v>0</v>
      </c>
      <c r="CA17" s="60">
        <f t="shared" si="13"/>
        <v>1000</v>
      </c>
      <c r="CB17" s="60">
        <f t="shared" si="14"/>
        <v>3856</v>
      </c>
      <c r="CC17" s="123">
        <f t="shared" si="15"/>
        <v>3856</v>
      </c>
      <c r="CD17" s="45">
        <v>8</v>
      </c>
    </row>
    <row r="18" spans="1:82" ht="20.100000000000001" hidden="1" customHeight="1">
      <c r="A18" s="140">
        <v>311</v>
      </c>
      <c r="B18" s="141" t="s">
        <v>114</v>
      </c>
      <c r="C18" s="141" t="s">
        <v>118</v>
      </c>
      <c r="D18" s="141" t="s">
        <v>119</v>
      </c>
      <c r="E18" s="141" t="s">
        <v>120</v>
      </c>
      <c r="F18" s="89">
        <v>0</v>
      </c>
      <c r="G18" s="89">
        <v>0</v>
      </c>
      <c r="H18" s="40">
        <v>-15</v>
      </c>
      <c r="I18" s="40">
        <v>10</v>
      </c>
      <c r="J18" s="40">
        <v>10</v>
      </c>
      <c r="K18" s="80">
        <v>18</v>
      </c>
      <c r="L18" s="87">
        <f t="shared" si="0"/>
        <v>23</v>
      </c>
      <c r="M18" s="42">
        <v>17</v>
      </c>
      <c r="N18" s="40">
        <v>25</v>
      </c>
      <c r="O18" s="40">
        <v>140</v>
      </c>
      <c r="P18" s="40">
        <v>3</v>
      </c>
      <c r="Q18" s="40">
        <v>0</v>
      </c>
      <c r="R18" s="40">
        <v>0</v>
      </c>
      <c r="S18" s="117">
        <f t="shared" si="1"/>
        <v>185</v>
      </c>
      <c r="T18" s="87">
        <f t="shared" si="2"/>
        <v>208</v>
      </c>
      <c r="U18" s="42">
        <v>-10</v>
      </c>
      <c r="V18" s="40">
        <v>40</v>
      </c>
      <c r="W18" s="40">
        <v>0</v>
      </c>
      <c r="X18" s="40">
        <v>0</v>
      </c>
      <c r="Y18" s="40">
        <v>10</v>
      </c>
      <c r="Z18" s="80">
        <v>25</v>
      </c>
      <c r="AA18" s="87">
        <f t="shared" si="3"/>
        <v>65</v>
      </c>
      <c r="AB18" s="87">
        <f t="shared" si="4"/>
        <v>273</v>
      </c>
      <c r="AC18" s="42">
        <v>0</v>
      </c>
      <c r="AD18" s="40"/>
      <c r="AE18" s="40"/>
      <c r="AF18" s="40">
        <v>120</v>
      </c>
      <c r="AG18" s="40"/>
      <c r="AH18" s="40">
        <v>20</v>
      </c>
      <c r="AI18" s="117"/>
      <c r="AJ18" s="87">
        <v>140</v>
      </c>
      <c r="AK18" s="42">
        <v>140</v>
      </c>
      <c r="AL18" s="40">
        <v>140</v>
      </c>
      <c r="AM18" s="40"/>
      <c r="AN18" s="40"/>
      <c r="AO18" s="117"/>
      <c r="AP18" s="117"/>
      <c r="AQ18" s="122">
        <v>60</v>
      </c>
      <c r="AR18" s="40">
        <v>100</v>
      </c>
      <c r="AS18" s="40">
        <v>200</v>
      </c>
      <c r="AT18" s="40">
        <v>40</v>
      </c>
      <c r="AU18" s="40">
        <v>60</v>
      </c>
      <c r="AV18" s="120">
        <v>0</v>
      </c>
      <c r="AW18" s="117"/>
      <c r="AX18" s="117"/>
      <c r="AY18" s="122"/>
      <c r="AZ18" s="40"/>
      <c r="BA18" s="40">
        <v>80</v>
      </c>
      <c r="BB18" s="40">
        <v>180</v>
      </c>
      <c r="BC18" s="40"/>
      <c r="BD18" s="40"/>
      <c r="BE18" s="40"/>
      <c r="BF18" s="40"/>
      <c r="BG18" s="40"/>
      <c r="BH18" s="80"/>
      <c r="BI18" s="85"/>
      <c r="BJ18" s="85"/>
      <c r="BK18" s="122"/>
      <c r="BL18" s="116"/>
      <c r="BM18" s="116"/>
      <c r="BN18" s="40"/>
      <c r="BO18" s="40"/>
      <c r="BP18" s="120"/>
      <c r="BQ18" s="85"/>
      <c r="BR18" s="85"/>
      <c r="BS18" s="42"/>
      <c r="BT18" s="40"/>
      <c r="BU18" s="40"/>
      <c r="BV18" s="40"/>
      <c r="BW18" s="40"/>
      <c r="BX18" s="40"/>
      <c r="BY18" s="40"/>
      <c r="BZ18" s="80"/>
      <c r="CA18" s="85"/>
      <c r="CB18" s="87">
        <f t="shared" ref="CB18:CB40" si="16">L18+S18+AA18+AO18+AW18+BI18+BQ18+CA18</f>
        <v>273</v>
      </c>
      <c r="CC18" s="117"/>
      <c r="CD18" s="85"/>
    </row>
    <row r="19" spans="1:82" ht="20.100000000000001" hidden="1" customHeight="1" thickBot="1">
      <c r="A19" s="15">
        <v>312</v>
      </c>
      <c r="B19" s="111" t="s">
        <v>114</v>
      </c>
      <c r="C19" s="111" t="s">
        <v>121</v>
      </c>
      <c r="D19" s="111" t="s">
        <v>122</v>
      </c>
      <c r="E19" s="111" t="s">
        <v>123</v>
      </c>
      <c r="F19" s="27"/>
      <c r="G19" s="27"/>
      <c r="H19" s="47"/>
      <c r="I19" s="47"/>
      <c r="J19" s="47"/>
      <c r="K19" s="83"/>
      <c r="L19" s="60"/>
      <c r="M19" s="46"/>
      <c r="N19" s="47"/>
      <c r="O19" s="47"/>
      <c r="P19" s="47"/>
      <c r="Q19" s="47"/>
      <c r="R19" s="47"/>
      <c r="S19" s="39">
        <f t="shared" si="1"/>
        <v>0</v>
      </c>
      <c r="T19" s="45"/>
      <c r="U19" s="46"/>
      <c r="V19" s="47"/>
      <c r="W19" s="47"/>
      <c r="X19" s="47"/>
      <c r="Y19" s="47"/>
      <c r="Z19" s="83"/>
      <c r="AA19" s="37">
        <f t="shared" si="3"/>
        <v>0</v>
      </c>
      <c r="AB19" s="37">
        <f t="shared" si="4"/>
        <v>0</v>
      </c>
      <c r="AC19" s="46"/>
      <c r="AD19" s="47"/>
      <c r="AE19" s="47"/>
      <c r="AF19" s="47"/>
      <c r="AG19" s="47"/>
      <c r="AH19" s="47"/>
      <c r="AI19" s="48"/>
      <c r="AJ19" s="45"/>
      <c r="AK19" s="46"/>
      <c r="AL19" s="47"/>
      <c r="AM19" s="47"/>
      <c r="AN19" s="47"/>
      <c r="AO19" s="48"/>
      <c r="AP19" s="48"/>
      <c r="AQ19" s="94"/>
      <c r="AR19" s="95"/>
      <c r="AS19" s="95"/>
      <c r="AT19" s="95"/>
      <c r="AU19" s="95"/>
      <c r="AV19" s="96"/>
      <c r="AW19" s="48"/>
      <c r="AX19" s="48"/>
      <c r="AY19" s="94"/>
      <c r="AZ19" s="95"/>
      <c r="BA19" s="95"/>
      <c r="BB19" s="95"/>
      <c r="BC19" s="95"/>
      <c r="BD19" s="95"/>
      <c r="BE19" s="95"/>
      <c r="BF19" s="95"/>
      <c r="BG19" s="54"/>
      <c r="BH19" s="97"/>
      <c r="BI19" s="86"/>
      <c r="BJ19" s="86"/>
      <c r="BK19" s="99"/>
      <c r="BL19" s="95"/>
      <c r="BM19" s="95"/>
      <c r="BN19" s="54"/>
      <c r="BO19" s="54"/>
      <c r="BP19" s="102"/>
      <c r="BQ19" s="86"/>
      <c r="BR19" s="86"/>
      <c r="BS19" s="46"/>
      <c r="BT19" s="47"/>
      <c r="BU19" s="47"/>
      <c r="BV19" s="47"/>
      <c r="BW19" s="47"/>
      <c r="BX19" s="47"/>
      <c r="BY19" s="47"/>
      <c r="BZ19" s="83"/>
      <c r="CA19" s="86"/>
      <c r="CB19" s="37">
        <f t="shared" si="16"/>
        <v>0</v>
      </c>
      <c r="CC19" s="48"/>
      <c r="CD19" s="58"/>
    </row>
    <row r="20" spans="1:82" s="8" customFormat="1" ht="20.100000000000001" hidden="1" customHeight="1">
      <c r="A20" s="13"/>
      <c r="B20" s="30"/>
      <c r="C20" s="19"/>
      <c r="D20" s="31"/>
      <c r="E20" s="33"/>
      <c r="F20" s="89"/>
      <c r="G20" s="40"/>
      <c r="H20" s="40"/>
      <c r="I20" s="40"/>
      <c r="J20" s="40"/>
      <c r="K20" s="80"/>
      <c r="L20" s="87"/>
      <c r="M20" s="38"/>
      <c r="N20" s="36"/>
      <c r="O20" s="36"/>
      <c r="P20" s="36"/>
      <c r="Q20" s="36"/>
      <c r="R20" s="36"/>
      <c r="S20" s="39"/>
      <c r="T20" s="37"/>
      <c r="U20" s="38"/>
      <c r="V20" s="36"/>
      <c r="W20" s="36"/>
      <c r="X20" s="36"/>
      <c r="Y20" s="36"/>
      <c r="Z20" s="79"/>
      <c r="AA20" s="84"/>
      <c r="AB20" s="84"/>
      <c r="AC20" s="38"/>
      <c r="AD20" s="36"/>
      <c r="AE20" s="36"/>
      <c r="AF20" s="36"/>
      <c r="AG20" s="36"/>
      <c r="AH20" s="36"/>
      <c r="AI20" s="39"/>
      <c r="AJ20" s="37"/>
      <c r="AK20" s="38"/>
      <c r="AL20" s="36"/>
      <c r="AM20" s="36"/>
      <c r="AN20" s="36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7"/>
      <c r="BG20" s="38"/>
      <c r="BH20" s="36"/>
      <c r="BI20" s="40"/>
      <c r="BJ20" s="40"/>
      <c r="BK20" s="36"/>
      <c r="BL20" s="37"/>
      <c r="BM20" s="37"/>
      <c r="BN20" s="38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7">
        <f t="shared" si="16"/>
        <v>0</v>
      </c>
      <c r="CC20" s="37"/>
      <c r="CD20" s="53"/>
    </row>
    <row r="21" spans="1:82" s="8" customFormat="1" ht="20.100000000000001" hidden="1" customHeight="1">
      <c r="A21" s="14"/>
      <c r="B21" s="12"/>
      <c r="C21" s="17"/>
      <c r="D21" s="16"/>
      <c r="E21" s="34"/>
      <c r="F21" s="26"/>
      <c r="G21" s="50"/>
      <c r="H21" s="50"/>
      <c r="I21" s="50"/>
      <c r="J21" s="50"/>
      <c r="K21" s="81"/>
      <c r="L21" s="41"/>
      <c r="M21" s="52"/>
      <c r="N21" s="50"/>
      <c r="O21" s="50"/>
      <c r="P21" s="50"/>
      <c r="Q21" s="50"/>
      <c r="R21" s="50"/>
      <c r="S21" s="43"/>
      <c r="T21" s="41"/>
      <c r="U21" s="52"/>
      <c r="V21" s="50"/>
      <c r="W21" s="50"/>
      <c r="X21" s="50"/>
      <c r="Y21" s="50"/>
      <c r="Z21" s="81"/>
      <c r="AA21" s="44"/>
      <c r="AB21" s="44"/>
      <c r="AC21" s="52"/>
      <c r="AD21" s="50"/>
      <c r="AE21" s="50"/>
      <c r="AF21" s="50"/>
      <c r="AG21" s="50"/>
      <c r="AH21" s="50"/>
      <c r="AI21" s="43"/>
      <c r="AJ21" s="41"/>
      <c r="AK21" s="52"/>
      <c r="AL21" s="50"/>
      <c r="AM21" s="50"/>
      <c r="AN21" s="50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1"/>
      <c r="BG21" s="52"/>
      <c r="BH21" s="50"/>
      <c r="BI21" s="50"/>
      <c r="BJ21" s="50"/>
      <c r="BK21" s="50"/>
      <c r="BL21" s="41"/>
      <c r="BM21" s="41"/>
      <c r="BN21" s="52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37">
        <f t="shared" si="16"/>
        <v>0</v>
      </c>
      <c r="CC21" s="41"/>
      <c r="CD21" s="53"/>
    </row>
    <row r="22" spans="1:82" s="8" customFormat="1" ht="20.100000000000001" hidden="1" customHeight="1">
      <c r="A22" s="14"/>
      <c r="B22" s="12"/>
      <c r="C22" s="17"/>
      <c r="D22" s="16"/>
      <c r="E22" s="34"/>
      <c r="F22" s="26"/>
      <c r="G22" s="50"/>
      <c r="H22" s="50"/>
      <c r="I22" s="50"/>
      <c r="J22" s="50"/>
      <c r="K22" s="81"/>
      <c r="L22" s="41"/>
      <c r="M22" s="52"/>
      <c r="N22" s="50"/>
      <c r="O22" s="50"/>
      <c r="P22" s="50"/>
      <c r="Q22" s="50"/>
      <c r="R22" s="50"/>
      <c r="S22" s="43"/>
      <c r="T22" s="41"/>
      <c r="U22" s="52"/>
      <c r="V22" s="50"/>
      <c r="W22" s="50"/>
      <c r="X22" s="50"/>
      <c r="Y22" s="50"/>
      <c r="Z22" s="81"/>
      <c r="AA22" s="44"/>
      <c r="AB22" s="44"/>
      <c r="AC22" s="52"/>
      <c r="AD22" s="50"/>
      <c r="AE22" s="50"/>
      <c r="AF22" s="50"/>
      <c r="AG22" s="50"/>
      <c r="AH22" s="50"/>
      <c r="AI22" s="43"/>
      <c r="AJ22" s="41"/>
      <c r="AK22" s="52"/>
      <c r="AL22" s="50"/>
      <c r="AM22" s="50"/>
      <c r="AN22" s="50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1"/>
      <c r="BG22" s="52"/>
      <c r="BH22" s="50"/>
      <c r="BI22" s="50"/>
      <c r="BJ22" s="50"/>
      <c r="BK22" s="50"/>
      <c r="BL22" s="41"/>
      <c r="BM22" s="41"/>
      <c r="BN22" s="52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37">
        <f t="shared" si="16"/>
        <v>0</v>
      </c>
      <c r="CC22" s="41"/>
      <c r="CD22" s="53"/>
    </row>
    <row r="23" spans="1:82" s="8" customFormat="1" ht="20.100000000000001" hidden="1" customHeight="1" thickBot="1">
      <c r="A23" s="14"/>
      <c r="B23" s="12"/>
      <c r="C23" s="17"/>
      <c r="D23" s="16"/>
      <c r="E23" s="34"/>
      <c r="F23" s="26"/>
      <c r="G23" s="50"/>
      <c r="H23" s="50"/>
      <c r="I23" s="50"/>
      <c r="J23" s="50"/>
      <c r="K23" s="81"/>
      <c r="L23" s="45"/>
      <c r="M23" s="52"/>
      <c r="N23" s="50"/>
      <c r="O23" s="50"/>
      <c r="P23" s="50"/>
      <c r="Q23" s="50"/>
      <c r="R23" s="50"/>
      <c r="S23" s="43"/>
      <c r="T23" s="41"/>
      <c r="U23" s="52"/>
      <c r="V23" s="50"/>
      <c r="W23" s="50"/>
      <c r="X23" s="50"/>
      <c r="Y23" s="50"/>
      <c r="Z23" s="81"/>
      <c r="AA23" s="58"/>
      <c r="AB23" s="58"/>
      <c r="AC23" s="52"/>
      <c r="AD23" s="50"/>
      <c r="AE23" s="50"/>
      <c r="AF23" s="50"/>
      <c r="AG23" s="50"/>
      <c r="AH23" s="50"/>
      <c r="AI23" s="43"/>
      <c r="AJ23" s="41"/>
      <c r="AK23" s="52"/>
      <c r="AL23" s="50"/>
      <c r="AM23" s="50"/>
      <c r="AN23" s="50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1"/>
      <c r="BG23" s="52"/>
      <c r="BH23" s="50"/>
      <c r="BI23" s="50"/>
      <c r="BJ23" s="50"/>
      <c r="BK23" s="50"/>
      <c r="BL23" s="41"/>
      <c r="BM23" s="41"/>
      <c r="BN23" s="52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37">
        <f t="shared" si="16"/>
        <v>0</v>
      </c>
      <c r="CC23" s="41"/>
      <c r="CD23" s="49"/>
    </row>
    <row r="24" spans="1:82" ht="15.75" hidden="1" customHeight="1">
      <c r="A24" s="14"/>
      <c r="B24" s="12"/>
      <c r="C24" s="17"/>
      <c r="D24" s="16"/>
      <c r="E24" s="34"/>
      <c r="F24" s="26"/>
      <c r="G24" s="50"/>
      <c r="H24" s="50"/>
      <c r="I24" s="50"/>
      <c r="J24" s="50"/>
      <c r="K24" s="50"/>
      <c r="L24" s="82"/>
      <c r="M24" s="52"/>
      <c r="N24" s="50"/>
      <c r="O24" s="50"/>
      <c r="P24" s="50"/>
      <c r="Q24" s="50"/>
      <c r="R24" s="50"/>
      <c r="S24" s="43"/>
      <c r="T24" s="41"/>
      <c r="U24" s="52"/>
      <c r="V24" s="50"/>
      <c r="W24" s="50"/>
      <c r="X24" s="50"/>
      <c r="Y24" s="50"/>
      <c r="Z24" s="50"/>
      <c r="AA24" s="40"/>
      <c r="AB24" s="40"/>
      <c r="AC24" s="50"/>
      <c r="AD24" s="50"/>
      <c r="AE24" s="50"/>
      <c r="AF24" s="50"/>
      <c r="AG24" s="50"/>
      <c r="AH24" s="50"/>
      <c r="AI24" s="43"/>
      <c r="AJ24" s="41"/>
      <c r="AK24" s="52"/>
      <c r="AL24" s="50"/>
      <c r="AM24" s="50"/>
      <c r="AN24" s="50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1"/>
      <c r="BG24" s="52"/>
      <c r="BH24" s="50"/>
      <c r="BI24" s="50"/>
      <c r="BJ24" s="50"/>
      <c r="BK24" s="50"/>
      <c r="BL24" s="41"/>
      <c r="BM24" s="41"/>
      <c r="BN24" s="52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37">
        <f t="shared" si="16"/>
        <v>0</v>
      </c>
      <c r="CC24" s="41"/>
      <c r="CD24" s="49"/>
    </row>
    <row r="25" spans="1:82" ht="15.75" hidden="1" customHeight="1">
      <c r="A25" s="14"/>
      <c r="B25" s="12"/>
      <c r="C25" s="17"/>
      <c r="D25" s="16"/>
      <c r="E25" s="34"/>
      <c r="F25" s="26"/>
      <c r="G25" s="50"/>
      <c r="H25" s="50"/>
      <c r="I25" s="50"/>
      <c r="J25" s="50"/>
      <c r="K25" s="50"/>
      <c r="L25" s="51"/>
      <c r="M25" s="52"/>
      <c r="N25" s="50"/>
      <c r="O25" s="50"/>
      <c r="P25" s="50"/>
      <c r="Q25" s="50"/>
      <c r="R25" s="50"/>
      <c r="S25" s="43"/>
      <c r="T25" s="41"/>
      <c r="U25" s="52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43"/>
      <c r="AJ25" s="41"/>
      <c r="AK25" s="52"/>
      <c r="AL25" s="50"/>
      <c r="AM25" s="50"/>
      <c r="AN25" s="50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1"/>
      <c r="BG25" s="52"/>
      <c r="BH25" s="50"/>
      <c r="BI25" s="50"/>
      <c r="BJ25" s="50"/>
      <c r="BK25" s="50"/>
      <c r="BL25" s="41"/>
      <c r="BM25" s="41"/>
      <c r="BN25" s="52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37">
        <f t="shared" si="16"/>
        <v>0</v>
      </c>
      <c r="CC25" s="41"/>
      <c r="CD25" s="49"/>
    </row>
    <row r="26" spans="1:82" ht="15.75" hidden="1" customHeight="1">
      <c r="A26" s="14"/>
      <c r="B26" s="12"/>
      <c r="C26" s="17"/>
      <c r="D26" s="16"/>
      <c r="E26" s="34"/>
      <c r="F26" s="29"/>
      <c r="G26" s="50"/>
      <c r="H26" s="50"/>
      <c r="I26" s="50"/>
      <c r="J26" s="50"/>
      <c r="K26" s="50"/>
      <c r="L26" s="51"/>
      <c r="M26" s="52"/>
      <c r="N26" s="50"/>
      <c r="O26" s="50"/>
      <c r="P26" s="50"/>
      <c r="Q26" s="50"/>
      <c r="R26" s="50"/>
      <c r="S26" s="43"/>
      <c r="T26" s="41"/>
      <c r="U26" s="52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43"/>
      <c r="AJ26" s="41"/>
      <c r="AK26" s="52"/>
      <c r="AL26" s="50"/>
      <c r="AM26" s="50"/>
      <c r="AN26" s="50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1"/>
      <c r="BG26" s="52"/>
      <c r="BH26" s="50"/>
      <c r="BI26" s="50"/>
      <c r="BJ26" s="50"/>
      <c r="BK26" s="50"/>
      <c r="BL26" s="41"/>
      <c r="BM26" s="41"/>
      <c r="BN26" s="52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37">
        <f t="shared" si="16"/>
        <v>0</v>
      </c>
      <c r="CC26" s="41"/>
      <c r="CD26" s="49"/>
    </row>
    <row r="27" spans="1:82" ht="15.75" hidden="1" customHeight="1">
      <c r="A27" s="14"/>
      <c r="B27" s="12"/>
      <c r="C27" s="17"/>
      <c r="D27" s="16"/>
      <c r="E27" s="34"/>
      <c r="F27" s="26"/>
      <c r="G27" s="50"/>
      <c r="H27" s="50"/>
      <c r="I27" s="50"/>
      <c r="J27" s="50"/>
      <c r="K27" s="50"/>
      <c r="L27" s="51"/>
      <c r="M27" s="52"/>
      <c r="N27" s="50"/>
      <c r="O27" s="50"/>
      <c r="P27" s="50"/>
      <c r="Q27" s="50"/>
      <c r="R27" s="50"/>
      <c r="S27" s="43"/>
      <c r="T27" s="41"/>
      <c r="U27" s="52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43"/>
      <c r="AJ27" s="41"/>
      <c r="AK27" s="52"/>
      <c r="AL27" s="50"/>
      <c r="AM27" s="50"/>
      <c r="AN27" s="50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1"/>
      <c r="BG27" s="52"/>
      <c r="BH27" s="50"/>
      <c r="BI27" s="50"/>
      <c r="BJ27" s="50"/>
      <c r="BK27" s="50"/>
      <c r="BL27" s="41"/>
      <c r="BM27" s="41"/>
      <c r="BN27" s="52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37">
        <f t="shared" si="16"/>
        <v>0</v>
      </c>
      <c r="CC27" s="41"/>
      <c r="CD27" s="49"/>
    </row>
    <row r="28" spans="1:82" ht="15.75" hidden="1" customHeight="1">
      <c r="A28" s="14"/>
      <c r="B28" s="12"/>
      <c r="C28" s="17"/>
      <c r="D28" s="16"/>
      <c r="E28" s="34"/>
      <c r="F28" s="29"/>
      <c r="G28" s="50"/>
      <c r="H28" s="50"/>
      <c r="I28" s="50"/>
      <c r="J28" s="50"/>
      <c r="K28" s="50"/>
      <c r="L28" s="51"/>
      <c r="M28" s="52"/>
      <c r="N28" s="50"/>
      <c r="O28" s="50"/>
      <c r="P28" s="50"/>
      <c r="Q28" s="50"/>
      <c r="R28" s="50"/>
      <c r="S28" s="43"/>
      <c r="T28" s="41"/>
      <c r="U28" s="52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43"/>
      <c r="AJ28" s="41"/>
      <c r="AK28" s="52"/>
      <c r="AL28" s="50"/>
      <c r="AM28" s="50"/>
      <c r="AN28" s="50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1"/>
      <c r="BG28" s="52"/>
      <c r="BH28" s="50"/>
      <c r="BI28" s="50"/>
      <c r="BJ28" s="50"/>
      <c r="BK28" s="50"/>
      <c r="BL28" s="41"/>
      <c r="BM28" s="41"/>
      <c r="BN28" s="52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37">
        <f t="shared" si="16"/>
        <v>0</v>
      </c>
      <c r="CC28" s="41"/>
      <c r="CD28" s="49"/>
    </row>
    <row r="29" spans="1:82" ht="15.75" hidden="1" customHeight="1">
      <c r="A29" s="14"/>
      <c r="B29" s="12"/>
      <c r="C29" s="17"/>
      <c r="D29" s="16"/>
      <c r="E29" s="34"/>
      <c r="F29" s="26"/>
      <c r="G29" s="50"/>
      <c r="H29" s="50"/>
      <c r="I29" s="50"/>
      <c r="J29" s="50"/>
      <c r="K29" s="50"/>
      <c r="L29" s="51"/>
      <c r="M29" s="52"/>
      <c r="N29" s="50"/>
      <c r="O29" s="50"/>
      <c r="P29" s="50"/>
      <c r="Q29" s="50"/>
      <c r="R29" s="50"/>
      <c r="S29" s="43"/>
      <c r="T29" s="41"/>
      <c r="U29" s="52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43"/>
      <c r="AJ29" s="41"/>
      <c r="AK29" s="52"/>
      <c r="AL29" s="50"/>
      <c r="AM29" s="50"/>
      <c r="AN29" s="50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1"/>
      <c r="BG29" s="52"/>
      <c r="BH29" s="50"/>
      <c r="BI29" s="50"/>
      <c r="BJ29" s="50"/>
      <c r="BK29" s="50"/>
      <c r="BL29" s="41"/>
      <c r="BM29" s="41"/>
      <c r="BN29" s="52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37">
        <f t="shared" si="16"/>
        <v>0</v>
      </c>
      <c r="CC29" s="41"/>
      <c r="CD29" s="49"/>
    </row>
    <row r="30" spans="1:82" ht="15.75" hidden="1" customHeight="1">
      <c r="A30" s="14"/>
      <c r="B30" s="12"/>
      <c r="C30" s="17"/>
      <c r="D30" s="16"/>
      <c r="E30" s="34"/>
      <c r="F30" s="26"/>
      <c r="G30" s="50"/>
      <c r="H30" s="50"/>
      <c r="I30" s="50"/>
      <c r="J30" s="50"/>
      <c r="K30" s="50"/>
      <c r="L30" s="51"/>
      <c r="M30" s="52"/>
      <c r="N30" s="50"/>
      <c r="O30" s="50"/>
      <c r="P30" s="50"/>
      <c r="Q30" s="50"/>
      <c r="R30" s="50"/>
      <c r="S30" s="43"/>
      <c r="T30" s="41"/>
      <c r="U30" s="52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43"/>
      <c r="AJ30" s="41"/>
      <c r="AK30" s="52"/>
      <c r="AL30" s="50"/>
      <c r="AM30" s="50"/>
      <c r="AN30" s="50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1"/>
      <c r="BG30" s="52"/>
      <c r="BH30" s="50"/>
      <c r="BI30" s="50"/>
      <c r="BJ30" s="50"/>
      <c r="BK30" s="50"/>
      <c r="BL30" s="41"/>
      <c r="BM30" s="41"/>
      <c r="BN30" s="52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37">
        <f t="shared" si="16"/>
        <v>0</v>
      </c>
      <c r="CC30" s="41"/>
      <c r="CD30" s="49"/>
    </row>
    <row r="31" spans="1:82" ht="15.75" hidden="1" customHeight="1">
      <c r="A31" s="14"/>
      <c r="B31" s="12"/>
      <c r="C31" s="17"/>
      <c r="D31" s="16"/>
      <c r="E31" s="34"/>
      <c r="F31" s="26"/>
      <c r="G31" s="50"/>
      <c r="H31" s="50"/>
      <c r="I31" s="50"/>
      <c r="J31" s="50"/>
      <c r="K31" s="50"/>
      <c r="L31" s="51"/>
      <c r="M31" s="52"/>
      <c r="N31" s="50"/>
      <c r="O31" s="50"/>
      <c r="P31" s="50"/>
      <c r="Q31" s="50"/>
      <c r="R31" s="50"/>
      <c r="S31" s="43"/>
      <c r="T31" s="41"/>
      <c r="U31" s="52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43"/>
      <c r="AJ31" s="41"/>
      <c r="AK31" s="52"/>
      <c r="AL31" s="50"/>
      <c r="AM31" s="50"/>
      <c r="AN31" s="50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1"/>
      <c r="BG31" s="52"/>
      <c r="BH31" s="50"/>
      <c r="BI31" s="50"/>
      <c r="BJ31" s="50"/>
      <c r="BK31" s="50"/>
      <c r="BL31" s="41"/>
      <c r="BM31" s="41"/>
      <c r="BN31" s="52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37">
        <f t="shared" si="16"/>
        <v>0</v>
      </c>
      <c r="CC31" s="41"/>
      <c r="CD31" s="49"/>
    </row>
    <row r="32" spans="1:82" ht="29.25" hidden="1" customHeight="1">
      <c r="A32" s="14"/>
      <c r="B32" s="12"/>
      <c r="C32" s="17"/>
      <c r="D32" s="16"/>
      <c r="E32" s="34"/>
      <c r="F32" s="29"/>
      <c r="G32" s="50"/>
      <c r="H32" s="50"/>
      <c r="I32" s="50"/>
      <c r="J32" s="50"/>
      <c r="K32" s="50"/>
      <c r="L32" s="51"/>
      <c r="M32" s="52"/>
      <c r="N32" s="50"/>
      <c r="O32" s="50"/>
      <c r="P32" s="50"/>
      <c r="Q32" s="50"/>
      <c r="R32" s="50"/>
      <c r="S32" s="43"/>
      <c r="T32" s="41"/>
      <c r="U32" s="52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43"/>
      <c r="AJ32" s="41"/>
      <c r="AK32" s="52"/>
      <c r="AL32" s="50"/>
      <c r="AM32" s="50"/>
      <c r="AN32" s="50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1"/>
      <c r="BG32" s="52"/>
      <c r="BH32" s="50"/>
      <c r="BI32" s="50"/>
      <c r="BJ32" s="50"/>
      <c r="BK32" s="50"/>
      <c r="BL32" s="41"/>
      <c r="BM32" s="41"/>
      <c r="BN32" s="52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37">
        <f t="shared" si="16"/>
        <v>0</v>
      </c>
      <c r="CC32" s="41"/>
      <c r="CD32" s="49"/>
    </row>
    <row r="33" spans="1:82" ht="15.75" hidden="1" customHeight="1">
      <c r="A33" s="14"/>
      <c r="B33" s="12"/>
      <c r="C33" s="17"/>
      <c r="D33" s="16"/>
      <c r="E33" s="34"/>
      <c r="F33" s="29"/>
      <c r="G33" s="50"/>
      <c r="H33" s="50"/>
      <c r="I33" s="50"/>
      <c r="J33" s="50"/>
      <c r="K33" s="50"/>
      <c r="L33" s="51"/>
      <c r="M33" s="52"/>
      <c r="N33" s="50"/>
      <c r="O33" s="50"/>
      <c r="P33" s="50"/>
      <c r="Q33" s="50"/>
      <c r="R33" s="50"/>
      <c r="S33" s="43"/>
      <c r="T33" s="41"/>
      <c r="U33" s="52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43"/>
      <c r="AJ33" s="41"/>
      <c r="AK33" s="52"/>
      <c r="AL33" s="50"/>
      <c r="AM33" s="50"/>
      <c r="AN33" s="50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1"/>
      <c r="BG33" s="52"/>
      <c r="BH33" s="50"/>
      <c r="BI33" s="50"/>
      <c r="BJ33" s="50"/>
      <c r="BK33" s="50"/>
      <c r="BL33" s="41"/>
      <c r="BM33" s="41"/>
      <c r="BN33" s="52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37">
        <f t="shared" si="16"/>
        <v>0</v>
      </c>
      <c r="CC33" s="41"/>
      <c r="CD33" s="49"/>
    </row>
    <row r="34" spans="1:82" ht="15.75" hidden="1" customHeight="1">
      <c r="A34" s="14"/>
      <c r="B34" s="12"/>
      <c r="C34" s="17"/>
      <c r="D34" s="16"/>
      <c r="E34" s="34"/>
      <c r="F34" s="26"/>
      <c r="G34" s="50"/>
      <c r="H34" s="50"/>
      <c r="I34" s="50"/>
      <c r="J34" s="50"/>
      <c r="K34" s="50"/>
      <c r="L34" s="51"/>
      <c r="M34" s="52"/>
      <c r="N34" s="50"/>
      <c r="O34" s="50"/>
      <c r="P34" s="50"/>
      <c r="Q34" s="50"/>
      <c r="R34" s="50"/>
      <c r="S34" s="43"/>
      <c r="T34" s="41"/>
      <c r="U34" s="52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43"/>
      <c r="AJ34" s="41"/>
      <c r="AK34" s="52"/>
      <c r="AL34" s="50"/>
      <c r="AM34" s="50"/>
      <c r="AN34" s="50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1"/>
      <c r="BG34" s="52"/>
      <c r="BH34" s="50"/>
      <c r="BI34" s="50"/>
      <c r="BJ34" s="50"/>
      <c r="BK34" s="50"/>
      <c r="BL34" s="41"/>
      <c r="BM34" s="41"/>
      <c r="BN34" s="52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37">
        <f t="shared" si="16"/>
        <v>0</v>
      </c>
      <c r="CC34" s="41"/>
      <c r="CD34" s="49"/>
    </row>
    <row r="35" spans="1:82" ht="15.75" hidden="1" customHeight="1">
      <c r="A35" s="14"/>
      <c r="B35" s="12"/>
      <c r="C35" s="17"/>
      <c r="D35" s="16"/>
      <c r="E35" s="34"/>
      <c r="F35" s="26"/>
      <c r="G35" s="50"/>
      <c r="H35" s="50"/>
      <c r="I35" s="50"/>
      <c r="J35" s="50"/>
      <c r="K35" s="50"/>
      <c r="L35" s="51"/>
      <c r="M35" s="52"/>
      <c r="N35" s="50"/>
      <c r="O35" s="50"/>
      <c r="P35" s="50"/>
      <c r="Q35" s="50"/>
      <c r="R35" s="50"/>
      <c r="S35" s="43"/>
      <c r="T35" s="41"/>
      <c r="U35" s="52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43"/>
      <c r="AJ35" s="41"/>
      <c r="AK35" s="52"/>
      <c r="AL35" s="50"/>
      <c r="AM35" s="50"/>
      <c r="AN35" s="50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1"/>
      <c r="BG35" s="52"/>
      <c r="BH35" s="50"/>
      <c r="BI35" s="50"/>
      <c r="BJ35" s="50"/>
      <c r="BK35" s="50"/>
      <c r="BL35" s="41"/>
      <c r="BM35" s="41"/>
      <c r="BN35" s="52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37">
        <f t="shared" si="16"/>
        <v>0</v>
      </c>
      <c r="CC35" s="41"/>
      <c r="CD35" s="49"/>
    </row>
    <row r="36" spans="1:82" ht="24.75" hidden="1" customHeight="1">
      <c r="A36" s="14"/>
      <c r="B36" s="12"/>
      <c r="C36" s="17"/>
      <c r="D36" s="16"/>
      <c r="E36" s="34"/>
      <c r="F36" s="29"/>
      <c r="G36" s="50"/>
      <c r="H36" s="50"/>
      <c r="I36" s="50"/>
      <c r="J36" s="50"/>
      <c r="K36" s="50"/>
      <c r="L36" s="51"/>
      <c r="M36" s="52"/>
      <c r="N36" s="50"/>
      <c r="O36" s="50"/>
      <c r="P36" s="50"/>
      <c r="Q36" s="50"/>
      <c r="R36" s="50"/>
      <c r="S36" s="43"/>
      <c r="T36" s="41"/>
      <c r="U36" s="52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43"/>
      <c r="AJ36" s="41"/>
      <c r="AK36" s="52"/>
      <c r="AL36" s="50"/>
      <c r="AM36" s="50"/>
      <c r="AN36" s="50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1"/>
      <c r="BG36" s="52"/>
      <c r="BH36" s="50"/>
      <c r="BI36" s="50"/>
      <c r="BJ36" s="50"/>
      <c r="BK36" s="50"/>
      <c r="BL36" s="41"/>
      <c r="BM36" s="41"/>
      <c r="BN36" s="52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37">
        <f t="shared" si="16"/>
        <v>0</v>
      </c>
      <c r="CC36" s="41"/>
      <c r="CD36" s="49"/>
    </row>
    <row r="37" spans="1:82" ht="24.75" hidden="1" customHeight="1">
      <c r="A37" s="14"/>
      <c r="B37" s="12"/>
      <c r="C37" s="17"/>
      <c r="D37" s="16"/>
      <c r="E37" s="34"/>
      <c r="F37" s="26"/>
      <c r="G37" s="50"/>
      <c r="H37" s="50"/>
      <c r="I37" s="50"/>
      <c r="J37" s="50"/>
      <c r="K37" s="50"/>
      <c r="L37" s="51"/>
      <c r="M37" s="52"/>
      <c r="N37" s="50"/>
      <c r="O37" s="50"/>
      <c r="P37" s="50"/>
      <c r="Q37" s="50"/>
      <c r="R37" s="50"/>
      <c r="S37" s="43"/>
      <c r="T37" s="41"/>
      <c r="U37" s="52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43"/>
      <c r="AJ37" s="41"/>
      <c r="AK37" s="52"/>
      <c r="AL37" s="50"/>
      <c r="AM37" s="50"/>
      <c r="AN37" s="50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1"/>
      <c r="BG37" s="52"/>
      <c r="BH37" s="50"/>
      <c r="BI37" s="50"/>
      <c r="BJ37" s="50"/>
      <c r="BK37" s="50"/>
      <c r="BL37" s="41"/>
      <c r="BM37" s="41"/>
      <c r="BN37" s="52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37">
        <f t="shared" si="16"/>
        <v>0</v>
      </c>
      <c r="CC37" s="41"/>
      <c r="CD37" s="49"/>
    </row>
    <row r="38" spans="1:82" ht="24.75" hidden="1" customHeight="1">
      <c r="A38" s="63"/>
      <c r="B38" s="64"/>
      <c r="C38" s="65"/>
      <c r="D38" s="66"/>
      <c r="E38" s="67"/>
      <c r="F38" s="28"/>
      <c r="G38" s="68"/>
      <c r="H38" s="68"/>
      <c r="I38" s="68"/>
      <c r="J38" s="68"/>
      <c r="K38" s="68"/>
      <c r="L38" s="69"/>
      <c r="M38" s="70"/>
      <c r="N38" s="68"/>
      <c r="O38" s="68"/>
      <c r="P38" s="68"/>
      <c r="Q38" s="68"/>
      <c r="R38" s="68"/>
      <c r="S38" s="71"/>
      <c r="T38" s="72"/>
      <c r="U38" s="70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71"/>
      <c r="AJ38" s="72"/>
      <c r="AK38" s="70"/>
      <c r="AL38" s="68"/>
      <c r="AM38" s="68"/>
      <c r="AN38" s="68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2"/>
      <c r="BG38" s="70"/>
      <c r="BH38" s="68"/>
      <c r="BI38" s="68"/>
      <c r="BJ38" s="68"/>
      <c r="BK38" s="68"/>
      <c r="BL38" s="72"/>
      <c r="BM38" s="72"/>
      <c r="BN38" s="70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37">
        <f t="shared" si="16"/>
        <v>0</v>
      </c>
      <c r="CC38" s="72"/>
      <c r="CD38" s="73"/>
    </row>
    <row r="39" spans="1:82" ht="16.5" hidden="1" customHeight="1" thickBot="1">
      <c r="A39" s="15"/>
      <c r="B39" s="20"/>
      <c r="C39" s="18"/>
      <c r="D39" s="32"/>
      <c r="E39" s="35"/>
      <c r="F39" s="27"/>
      <c r="G39" s="54"/>
      <c r="H39" s="54"/>
      <c r="I39" s="54"/>
      <c r="J39" s="54"/>
      <c r="K39" s="54"/>
      <c r="L39" s="55"/>
      <c r="M39" s="56"/>
      <c r="N39" s="54"/>
      <c r="O39" s="54"/>
      <c r="P39" s="54"/>
      <c r="Q39" s="54"/>
      <c r="R39" s="54"/>
      <c r="S39" s="48"/>
      <c r="T39" s="45"/>
      <c r="U39" s="56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48"/>
      <c r="AJ39" s="45"/>
      <c r="AK39" s="56"/>
      <c r="AL39" s="54"/>
      <c r="AM39" s="54"/>
      <c r="AN39" s="54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5"/>
      <c r="BG39" s="56"/>
      <c r="BH39" s="54"/>
      <c r="BI39" s="54"/>
      <c r="BJ39" s="54"/>
      <c r="BK39" s="54"/>
      <c r="BL39" s="45"/>
      <c r="BM39" s="45"/>
      <c r="BN39" s="56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37">
        <f t="shared" si="16"/>
        <v>0</v>
      </c>
      <c r="CC39" s="45"/>
      <c r="CD39" s="57"/>
    </row>
    <row r="40" spans="1:82" ht="15" hidden="1" customHeight="1">
      <c r="I40" s="3"/>
      <c r="CB40" s="37">
        <f t="shared" si="16"/>
        <v>0</v>
      </c>
    </row>
    <row r="41" spans="1:82" ht="15" customHeight="1">
      <c r="I41" s="3"/>
    </row>
    <row r="42" spans="1:82">
      <c r="A42" s="1" t="s">
        <v>81</v>
      </c>
      <c r="B42" s="1"/>
      <c r="C42" s="1"/>
      <c r="D42" s="1"/>
      <c r="E42"/>
      <c r="AX42" t="s">
        <v>173</v>
      </c>
    </row>
    <row r="44" spans="1:82">
      <c r="A44" s="1" t="s">
        <v>82</v>
      </c>
      <c r="B44" s="1"/>
      <c r="C44" s="1"/>
      <c r="D44" s="1"/>
      <c r="E44" s="1"/>
      <c r="CB44" s="5"/>
    </row>
    <row r="48" spans="1:82">
      <c r="T48"/>
    </row>
    <row r="49" spans="1:2">
      <c r="A49" s="7"/>
      <c r="B49" s="7"/>
    </row>
  </sheetData>
  <mergeCells count="84">
    <mergeCell ref="BG7:BG8"/>
    <mergeCell ref="BH7:BH8"/>
    <mergeCell ref="BK7:BK8"/>
    <mergeCell ref="BI6:BI8"/>
    <mergeCell ref="BJ6:BJ8"/>
    <mergeCell ref="AW6:AW8"/>
    <mergeCell ref="AX6:AX8"/>
    <mergeCell ref="BD7:BD8"/>
    <mergeCell ref="BE7:BE8"/>
    <mergeCell ref="BF7:BF8"/>
    <mergeCell ref="AY7:AY8"/>
    <mergeCell ref="AZ7:AZ8"/>
    <mergeCell ref="BA7:BA8"/>
    <mergeCell ref="BB7:BB8"/>
    <mergeCell ref="BC7:BC8"/>
    <mergeCell ref="AT7:AT8"/>
    <mergeCell ref="AU7:AU8"/>
    <mergeCell ref="AO6:AO8"/>
    <mergeCell ref="AP6:AP8"/>
    <mergeCell ref="AV7:AV8"/>
    <mergeCell ref="AM7:AM8"/>
    <mergeCell ref="AN7:AN8"/>
    <mergeCell ref="AQ7:AQ8"/>
    <mergeCell ref="AR7:AR8"/>
    <mergeCell ref="AS7:AS8"/>
    <mergeCell ref="AH7:AH8"/>
    <mergeCell ref="AI7:AI8"/>
    <mergeCell ref="AJ7:AJ8"/>
    <mergeCell ref="AK7:AK8"/>
    <mergeCell ref="AL7:AL8"/>
    <mergeCell ref="BX7:BX8"/>
    <mergeCell ref="BY7:BY8"/>
    <mergeCell ref="BZ7:BZ8"/>
    <mergeCell ref="BP7:BP8"/>
    <mergeCell ref="CD6:CD8"/>
    <mergeCell ref="BS7:BS8"/>
    <mergeCell ref="BT7:BT8"/>
    <mergeCell ref="BU7:BU8"/>
    <mergeCell ref="BV7:BV8"/>
    <mergeCell ref="BW7:BW8"/>
    <mergeCell ref="BQ6:BQ8"/>
    <mergeCell ref="AF7:AF8"/>
    <mergeCell ref="AG7:AG8"/>
    <mergeCell ref="A1:CD1"/>
    <mergeCell ref="A2:CD2"/>
    <mergeCell ref="A3:CD3"/>
    <mergeCell ref="A4:CD4"/>
    <mergeCell ref="A5:E5"/>
    <mergeCell ref="A6:A8"/>
    <mergeCell ref="BR6:BR8"/>
    <mergeCell ref="CA6:CA8"/>
    <mergeCell ref="CB6:CB8"/>
    <mergeCell ref="BL7:BL8"/>
    <mergeCell ref="BM7:BM8"/>
    <mergeCell ref="BN7:BN8"/>
    <mergeCell ref="BO7:BO8"/>
    <mergeCell ref="CC6:CC8"/>
    <mergeCell ref="AE7:AE8"/>
    <mergeCell ref="P7:P8"/>
    <mergeCell ref="Q7:Q8"/>
    <mergeCell ref="R7:R8"/>
    <mergeCell ref="U7:U8"/>
    <mergeCell ref="V7:V8"/>
    <mergeCell ref="W7:W8"/>
    <mergeCell ref="X7:X8"/>
    <mergeCell ref="Y7:Y8"/>
    <mergeCell ref="Z7:Z8"/>
    <mergeCell ref="AC7:AC8"/>
    <mergeCell ref="AA6:AA8"/>
    <mergeCell ref="AB6:AB8"/>
    <mergeCell ref="B6:B8"/>
    <mergeCell ref="L6:L8"/>
    <mergeCell ref="S6:S8"/>
    <mergeCell ref="T6:T8"/>
    <mergeCell ref="AD7:AD8"/>
    <mergeCell ref="F7:F8"/>
    <mergeCell ref="G7:G8"/>
    <mergeCell ref="H7:H8"/>
    <mergeCell ref="I7:I8"/>
    <mergeCell ref="J7:J8"/>
    <mergeCell ref="K7:K8"/>
    <mergeCell ref="M7:M8"/>
    <mergeCell ref="N7:N8"/>
    <mergeCell ref="O7:O8"/>
  </mergeCells>
  <pageMargins left="0.70866141732283472" right="0.70866141732283472" top="0.74803149606299213" bottom="0.74803149606299213" header="0.31496062992125984" footer="0.31496062992125984"/>
  <pageSetup paperSize="9" scale="57" fitToWidth="2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48"/>
  <sheetViews>
    <sheetView zoomScale="90" zoomScaleNormal="90" workbookViewId="0">
      <pane xSplit="3" ySplit="8" topLeftCell="AZ9" activePane="bottomRight" state="frozen"/>
      <selection pane="topRight" activeCell="D1" sqref="D1"/>
      <selection pane="bottomLeft" activeCell="A9" sqref="A9"/>
      <selection pane="bottomRight" activeCell="BN49" sqref="BN49"/>
    </sheetView>
  </sheetViews>
  <sheetFormatPr defaultRowHeight="15" outlineLevelCol="1"/>
  <cols>
    <col min="1" max="1" width="5.140625" style="8" customWidth="1"/>
    <col min="2" max="2" width="6.28515625" style="8" customWidth="1"/>
    <col min="3" max="3" width="20.42578125" style="8" customWidth="1"/>
    <col min="4" max="4" width="21.7109375" style="8" customWidth="1"/>
    <col min="5" max="5" width="25.42578125" style="8" customWidth="1"/>
    <col min="6" max="9" width="4.7109375" customWidth="1" outlineLevel="1"/>
    <col min="10" max="10" width="4.42578125" customWidth="1" outlineLevel="1"/>
    <col min="11" max="11" width="4.7109375" customWidth="1" outlineLevel="1"/>
    <col min="12" max="12" width="4.7109375" customWidth="1"/>
    <col min="13" max="17" width="4.7109375" customWidth="1" outlineLevel="1"/>
    <col min="18" max="19" width="4.7109375" style="8" customWidth="1"/>
    <col min="20" max="32" width="4.7109375" customWidth="1" outlineLevel="1"/>
    <col min="33" max="34" width="4.7109375" customWidth="1"/>
    <col min="35" max="36" width="4.7109375" customWidth="1" outlineLevel="1"/>
    <col min="37" max="37" width="4.7109375" customWidth="1"/>
    <col min="38" max="38" width="6.28515625" customWidth="1"/>
    <col min="39" max="45" width="4.7109375" customWidth="1"/>
    <col min="46" max="46" width="6" customWidth="1"/>
    <col min="47" max="53" width="4.7109375" customWidth="1"/>
    <col min="54" max="56" width="4.7109375" customWidth="1" outlineLevel="1"/>
    <col min="57" max="59" width="6" customWidth="1" outlineLevel="1"/>
    <col min="60" max="60" width="4.7109375" customWidth="1" outlineLevel="1"/>
    <col min="61" max="63" width="4.7109375" customWidth="1"/>
    <col min="64" max="67" width="4.7109375" customWidth="1" outlineLevel="1"/>
    <col min="68" max="68" width="7" customWidth="1" outlineLevel="1"/>
    <col min="69" max="77" width="4.7109375" customWidth="1" outlineLevel="1"/>
    <col min="78" max="78" width="13.140625" customWidth="1" outlineLevel="1"/>
    <col min="79" max="79" width="9.140625" customWidth="1"/>
    <col min="80" max="80" width="6" customWidth="1"/>
  </cols>
  <sheetData>
    <row r="1" spans="1:80" ht="15.75">
      <c r="A1" s="167" t="s">
        <v>83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67"/>
      <c r="BU1" s="167"/>
      <c r="BV1" s="167"/>
      <c r="BW1" s="167"/>
      <c r="BX1" s="167"/>
      <c r="BY1" s="167"/>
      <c r="BZ1" s="167"/>
      <c r="CA1" s="167"/>
      <c r="CB1" s="167"/>
    </row>
    <row r="2" spans="1:80" ht="23.25">
      <c r="A2" s="168" t="s">
        <v>84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F2" s="168"/>
      <c r="BG2" s="168"/>
      <c r="BH2" s="168"/>
      <c r="BI2" s="168"/>
      <c r="BJ2" s="168"/>
      <c r="BK2" s="168"/>
      <c r="BL2" s="168"/>
      <c r="BM2" s="168"/>
      <c r="BN2" s="168"/>
      <c r="BO2" s="168"/>
      <c r="BP2" s="168"/>
      <c r="BQ2" s="168"/>
      <c r="BR2" s="168"/>
      <c r="BS2" s="168"/>
      <c r="BT2" s="168"/>
      <c r="BU2" s="168"/>
      <c r="BV2" s="168"/>
      <c r="BW2" s="168"/>
      <c r="BX2" s="168"/>
      <c r="BY2" s="168"/>
      <c r="BZ2" s="168"/>
      <c r="CA2" s="168"/>
      <c r="CB2" s="168"/>
    </row>
    <row r="3" spans="1:80" ht="15.75" customHeight="1">
      <c r="A3" s="167" t="s">
        <v>137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7"/>
      <c r="BG3" s="167"/>
      <c r="BH3" s="167"/>
      <c r="BI3" s="167"/>
      <c r="BJ3" s="167"/>
      <c r="BK3" s="167"/>
      <c r="BL3" s="167"/>
      <c r="BM3" s="167"/>
      <c r="BN3" s="167"/>
      <c r="BO3" s="167"/>
      <c r="BP3" s="167"/>
      <c r="BQ3" s="167"/>
      <c r="BR3" s="167"/>
      <c r="BS3" s="167"/>
      <c r="BT3" s="167"/>
      <c r="BU3" s="167"/>
      <c r="BV3" s="167"/>
      <c r="BW3" s="167"/>
      <c r="BX3" s="167"/>
      <c r="BY3" s="167"/>
      <c r="BZ3" s="167"/>
      <c r="CA3" s="167"/>
      <c r="CB3" s="167"/>
    </row>
    <row r="4" spans="1:80" ht="15.75" customHeight="1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</row>
    <row r="5" spans="1:80" ht="15.75" customHeight="1" thickBot="1">
      <c r="A5" s="169" t="s">
        <v>68</v>
      </c>
      <c r="B5" s="169"/>
      <c r="C5" s="169"/>
      <c r="D5" s="169"/>
      <c r="E5" s="16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59"/>
    </row>
    <row r="6" spans="1:80" ht="15.75" customHeight="1" thickBot="1">
      <c r="A6" s="160" t="s">
        <v>0</v>
      </c>
      <c r="B6" s="160" t="s">
        <v>5</v>
      </c>
      <c r="C6" s="10"/>
      <c r="D6" s="10"/>
      <c r="E6" s="10"/>
      <c r="F6" s="6"/>
      <c r="G6" s="4"/>
      <c r="H6" s="4"/>
      <c r="I6" s="4"/>
      <c r="J6" s="4"/>
      <c r="K6" s="74"/>
      <c r="L6" s="160" t="s">
        <v>67</v>
      </c>
      <c r="M6" s="6"/>
      <c r="N6" s="4"/>
      <c r="O6" s="4"/>
      <c r="P6" s="4"/>
      <c r="Q6" s="4"/>
      <c r="R6" s="160" t="s">
        <v>69</v>
      </c>
      <c r="S6" s="160" t="s">
        <v>70</v>
      </c>
      <c r="T6" s="6"/>
      <c r="U6" s="4"/>
      <c r="V6" s="6"/>
      <c r="W6" s="4"/>
      <c r="X6" s="6"/>
      <c r="Y6" s="74"/>
      <c r="Z6" s="160" t="s">
        <v>71</v>
      </c>
      <c r="AA6" s="160" t="s">
        <v>72</v>
      </c>
      <c r="AB6" s="78"/>
      <c r="AC6" s="4"/>
      <c r="AD6" s="6"/>
      <c r="AE6" s="6"/>
      <c r="AF6" s="4"/>
      <c r="AG6" s="6"/>
      <c r="AH6" s="4"/>
      <c r="AI6" s="6"/>
      <c r="AJ6" s="4"/>
      <c r="AK6" s="160" t="s">
        <v>74</v>
      </c>
      <c r="AL6" s="160" t="s">
        <v>73</v>
      </c>
      <c r="AM6" s="76"/>
      <c r="AN6" s="76"/>
      <c r="AO6" s="76"/>
      <c r="AP6" s="76"/>
      <c r="AQ6" s="76"/>
      <c r="AR6" s="76"/>
      <c r="AS6" s="160" t="s">
        <v>75</v>
      </c>
      <c r="AT6" s="160" t="s">
        <v>76</v>
      </c>
      <c r="AU6" s="77"/>
      <c r="AV6" s="75"/>
      <c r="AW6" s="77"/>
      <c r="AX6" s="75"/>
      <c r="AY6" s="77"/>
      <c r="AZ6" s="75"/>
      <c r="BA6" s="77"/>
      <c r="BB6" s="77"/>
      <c r="BC6" s="75"/>
      <c r="BD6" s="160" t="s">
        <v>77</v>
      </c>
      <c r="BE6" s="160" t="s">
        <v>78</v>
      </c>
      <c r="BF6" s="103"/>
      <c r="BG6" s="103"/>
      <c r="BH6" s="6"/>
      <c r="BI6" s="75"/>
      <c r="BJ6" s="6"/>
      <c r="BK6" s="78"/>
      <c r="BL6" s="75"/>
      <c r="BM6" s="6"/>
      <c r="BN6" s="75"/>
      <c r="BO6" s="160" t="s">
        <v>79</v>
      </c>
      <c r="BP6" s="160" t="s">
        <v>80</v>
      </c>
      <c r="BQ6" s="4"/>
      <c r="BR6" s="4"/>
      <c r="BS6" s="4"/>
      <c r="BT6" s="4"/>
      <c r="BU6" s="4"/>
      <c r="BV6" s="4"/>
      <c r="BW6" s="4"/>
      <c r="BX6" s="74"/>
      <c r="BY6" s="160" t="s">
        <v>175</v>
      </c>
      <c r="BZ6" s="160" t="s">
        <v>176</v>
      </c>
      <c r="CA6" s="171" t="s">
        <v>1</v>
      </c>
      <c r="CB6" s="171" t="s">
        <v>6</v>
      </c>
    </row>
    <row r="7" spans="1:80" ht="81.75" customHeight="1" thickBot="1">
      <c r="A7" s="163"/>
      <c r="B7" s="161"/>
      <c r="C7" s="11"/>
      <c r="D7" s="11"/>
      <c r="E7" s="11"/>
      <c r="F7" s="165" t="s">
        <v>20</v>
      </c>
      <c r="G7" s="165" t="s">
        <v>8</v>
      </c>
      <c r="H7" s="165" t="s">
        <v>7</v>
      </c>
      <c r="I7" s="165" t="s">
        <v>21</v>
      </c>
      <c r="J7" s="165" t="s">
        <v>22</v>
      </c>
      <c r="K7" s="176" t="s">
        <v>23</v>
      </c>
      <c r="L7" s="163"/>
      <c r="M7" s="165" t="s">
        <v>28</v>
      </c>
      <c r="N7" s="165" t="s">
        <v>27</v>
      </c>
      <c r="O7" s="165" t="s">
        <v>86</v>
      </c>
      <c r="P7" s="165" t="s">
        <v>24</v>
      </c>
      <c r="Q7" s="165" t="s">
        <v>10</v>
      </c>
      <c r="R7" s="163"/>
      <c r="S7" s="163"/>
      <c r="T7" s="165" t="s">
        <v>29</v>
      </c>
      <c r="U7" s="165" t="s">
        <v>56</v>
      </c>
      <c r="V7" s="165" t="s">
        <v>14</v>
      </c>
      <c r="W7" s="165" t="s">
        <v>13</v>
      </c>
      <c r="X7" s="165" t="s">
        <v>31</v>
      </c>
      <c r="Y7" s="176" t="s">
        <v>32</v>
      </c>
      <c r="Z7" s="163"/>
      <c r="AA7" s="163"/>
      <c r="AB7" s="179" t="s">
        <v>33</v>
      </c>
      <c r="AC7" s="165" t="s">
        <v>11</v>
      </c>
      <c r="AD7" s="165" t="s">
        <v>34</v>
      </c>
      <c r="AE7" s="165" t="s">
        <v>36</v>
      </c>
      <c r="AF7" s="165" t="s">
        <v>37</v>
      </c>
      <c r="AG7" s="165" t="s">
        <v>38</v>
      </c>
      <c r="AH7" s="165" t="s">
        <v>39</v>
      </c>
      <c r="AI7" s="165" t="s">
        <v>42</v>
      </c>
      <c r="AJ7" s="165" t="s">
        <v>17</v>
      </c>
      <c r="AK7" s="163"/>
      <c r="AL7" s="163"/>
      <c r="AM7" s="181" t="s">
        <v>43</v>
      </c>
      <c r="AN7" s="181" t="s">
        <v>87</v>
      </c>
      <c r="AO7" s="181" t="s">
        <v>88</v>
      </c>
      <c r="AP7" s="181" t="s">
        <v>89</v>
      </c>
      <c r="AQ7" s="181" t="s">
        <v>47</v>
      </c>
      <c r="AR7" s="183" t="s">
        <v>19</v>
      </c>
      <c r="AS7" s="163"/>
      <c r="AT7" s="163"/>
      <c r="AU7" s="179" t="s">
        <v>18</v>
      </c>
      <c r="AV7" s="165" t="s">
        <v>48</v>
      </c>
      <c r="AW7" s="165" t="s">
        <v>49</v>
      </c>
      <c r="AX7" s="165" t="s">
        <v>9</v>
      </c>
      <c r="AY7" s="165" t="s">
        <v>50</v>
      </c>
      <c r="AZ7" s="165" t="s">
        <v>51</v>
      </c>
      <c r="BA7" s="165" t="s">
        <v>52</v>
      </c>
      <c r="BB7" s="165" t="s">
        <v>54</v>
      </c>
      <c r="BC7" s="165" t="s">
        <v>55</v>
      </c>
      <c r="BD7" s="163"/>
      <c r="BE7" s="163"/>
      <c r="BF7" s="185" t="s">
        <v>90</v>
      </c>
      <c r="BG7" s="185" t="s">
        <v>91</v>
      </c>
      <c r="BH7" s="170" t="s">
        <v>12</v>
      </c>
      <c r="BI7" s="170" t="s">
        <v>92</v>
      </c>
      <c r="BJ7" s="170" t="s">
        <v>93</v>
      </c>
      <c r="BK7" s="165" t="s">
        <v>14</v>
      </c>
      <c r="BL7" s="170" t="s">
        <v>16</v>
      </c>
      <c r="BM7" s="170" t="s">
        <v>58</v>
      </c>
      <c r="BN7" s="170" t="s">
        <v>59</v>
      </c>
      <c r="BO7" s="163"/>
      <c r="BP7" s="163"/>
      <c r="BQ7" s="170" t="s">
        <v>15</v>
      </c>
      <c r="BR7" s="170" t="s">
        <v>60</v>
      </c>
      <c r="BS7" s="170" t="s">
        <v>61</v>
      </c>
      <c r="BT7" s="170" t="s">
        <v>62</v>
      </c>
      <c r="BU7" s="170" t="s">
        <v>63</v>
      </c>
      <c r="BV7" s="170" t="s">
        <v>64</v>
      </c>
      <c r="BW7" s="170" t="s">
        <v>65</v>
      </c>
      <c r="BX7" s="174" t="s">
        <v>66</v>
      </c>
      <c r="BY7" s="163"/>
      <c r="BZ7" s="163"/>
      <c r="CA7" s="172"/>
      <c r="CB7" s="172"/>
    </row>
    <row r="8" spans="1:80" ht="25.5" customHeight="1" thickBot="1">
      <c r="A8" s="164"/>
      <c r="B8" s="162"/>
      <c r="C8" s="62" t="s">
        <v>2</v>
      </c>
      <c r="D8" s="61" t="s">
        <v>4</v>
      </c>
      <c r="E8" s="62" t="s">
        <v>3</v>
      </c>
      <c r="F8" s="175"/>
      <c r="G8" s="175"/>
      <c r="H8" s="175"/>
      <c r="I8" s="175"/>
      <c r="J8" s="175"/>
      <c r="K8" s="177"/>
      <c r="L8" s="163"/>
      <c r="M8" s="175"/>
      <c r="N8" s="175"/>
      <c r="O8" s="175"/>
      <c r="P8" s="175"/>
      <c r="Q8" s="175"/>
      <c r="R8" s="163"/>
      <c r="S8" s="163"/>
      <c r="T8" s="175"/>
      <c r="U8" s="175"/>
      <c r="V8" s="175"/>
      <c r="W8" s="175"/>
      <c r="X8" s="175"/>
      <c r="Y8" s="177"/>
      <c r="Z8" s="163"/>
      <c r="AA8" s="163"/>
      <c r="AB8" s="188"/>
      <c r="AC8" s="175"/>
      <c r="AD8" s="175"/>
      <c r="AE8" s="175"/>
      <c r="AF8" s="175"/>
      <c r="AG8" s="175"/>
      <c r="AH8" s="175"/>
      <c r="AI8" s="175"/>
      <c r="AJ8" s="175"/>
      <c r="AK8" s="163"/>
      <c r="AL8" s="163"/>
      <c r="AM8" s="189"/>
      <c r="AN8" s="189"/>
      <c r="AO8" s="189"/>
      <c r="AP8" s="189"/>
      <c r="AQ8" s="189"/>
      <c r="AR8" s="187"/>
      <c r="AS8" s="163"/>
      <c r="AT8" s="164"/>
      <c r="AU8" s="188"/>
      <c r="AV8" s="175"/>
      <c r="AW8" s="175"/>
      <c r="AX8" s="175"/>
      <c r="AY8" s="175"/>
      <c r="AZ8" s="175"/>
      <c r="BA8" s="175"/>
      <c r="BB8" s="175"/>
      <c r="BC8" s="175"/>
      <c r="BD8" s="163"/>
      <c r="BE8" s="163"/>
      <c r="BF8" s="186"/>
      <c r="BG8" s="186"/>
      <c r="BH8" s="165"/>
      <c r="BI8" s="165"/>
      <c r="BJ8" s="165"/>
      <c r="BK8" s="175"/>
      <c r="BL8" s="165"/>
      <c r="BM8" s="165"/>
      <c r="BN8" s="165"/>
      <c r="BO8" s="163"/>
      <c r="BP8" s="163"/>
      <c r="BQ8" s="165"/>
      <c r="BR8" s="165"/>
      <c r="BS8" s="165"/>
      <c r="BT8" s="165"/>
      <c r="BU8" s="165"/>
      <c r="BV8" s="165"/>
      <c r="BW8" s="165"/>
      <c r="BX8" s="176"/>
      <c r="BY8" s="163"/>
      <c r="BZ8" s="163"/>
      <c r="CA8" s="172"/>
      <c r="CB8" s="172"/>
    </row>
    <row r="9" spans="1:80" ht="20.100000000000001" customHeight="1" thickBot="1">
      <c r="A9" s="153">
        <v>201</v>
      </c>
      <c r="B9" s="154" t="s">
        <v>124</v>
      </c>
      <c r="C9" s="154" t="s">
        <v>125</v>
      </c>
      <c r="D9" s="154" t="s">
        <v>126</v>
      </c>
      <c r="E9" s="154" t="s">
        <v>127</v>
      </c>
      <c r="F9" s="25">
        <v>0</v>
      </c>
      <c r="G9" s="36">
        <v>0</v>
      </c>
      <c r="H9" s="36">
        <v>-15</v>
      </c>
      <c r="I9" s="36">
        <v>10</v>
      </c>
      <c r="J9" s="36">
        <v>-5</v>
      </c>
      <c r="K9" s="79">
        <v>26</v>
      </c>
      <c r="L9" s="60">
        <f>SUM(F9:K9)</f>
        <v>16</v>
      </c>
      <c r="M9" s="88">
        <v>128</v>
      </c>
      <c r="N9" s="36">
        <v>20</v>
      </c>
      <c r="O9" s="36">
        <v>140</v>
      </c>
      <c r="P9" s="36">
        <v>0</v>
      </c>
      <c r="Q9" s="36">
        <v>0</v>
      </c>
      <c r="R9" s="60">
        <f>SUM(M9:Q9)</f>
        <v>288</v>
      </c>
      <c r="S9" s="60">
        <f>L9+R9</f>
        <v>304</v>
      </c>
      <c r="T9" s="38">
        <v>-10</v>
      </c>
      <c r="U9" s="36">
        <v>0</v>
      </c>
      <c r="V9" s="36">
        <v>0</v>
      </c>
      <c r="W9" s="36">
        <v>0</v>
      </c>
      <c r="X9" s="36">
        <v>12</v>
      </c>
      <c r="Y9" s="79">
        <v>14</v>
      </c>
      <c r="Z9" s="60">
        <f>SUM(T9:Y9)</f>
        <v>16</v>
      </c>
      <c r="AA9" s="60">
        <f>L9+R9+Z9</f>
        <v>320</v>
      </c>
      <c r="AB9" s="88">
        <v>0</v>
      </c>
      <c r="AC9" s="36">
        <v>55</v>
      </c>
      <c r="AD9" s="36">
        <v>30</v>
      </c>
      <c r="AE9" s="36">
        <v>10</v>
      </c>
      <c r="AF9" s="36">
        <v>-10</v>
      </c>
      <c r="AG9" s="36">
        <v>0</v>
      </c>
      <c r="AH9" s="36">
        <v>4</v>
      </c>
      <c r="AI9" s="36">
        <v>0</v>
      </c>
      <c r="AJ9" s="100">
        <v>0</v>
      </c>
      <c r="AK9" s="60">
        <f>SUM(AB9:AJ9)</f>
        <v>89</v>
      </c>
      <c r="AL9" s="60">
        <f>L9+R9+Z9+AK9</f>
        <v>409</v>
      </c>
      <c r="AM9" s="88">
        <v>-10</v>
      </c>
      <c r="AN9" s="36">
        <v>0</v>
      </c>
      <c r="AO9" s="36">
        <v>0</v>
      </c>
      <c r="AP9" s="36">
        <v>0</v>
      </c>
      <c r="AQ9" s="36">
        <v>-10</v>
      </c>
      <c r="AR9" s="100">
        <v>0</v>
      </c>
      <c r="AS9" s="60">
        <f>SUM(AM9:AR9)</f>
        <v>-20</v>
      </c>
      <c r="AT9" s="133">
        <f>L9+R9+Z9+AK9+AS9</f>
        <v>389</v>
      </c>
      <c r="AU9" s="88">
        <v>178</v>
      </c>
      <c r="AV9" s="36">
        <v>15</v>
      </c>
      <c r="AW9" s="36">
        <v>0</v>
      </c>
      <c r="AX9" s="36">
        <v>180</v>
      </c>
      <c r="AY9" s="36">
        <v>240</v>
      </c>
      <c r="AZ9" s="36">
        <v>100</v>
      </c>
      <c r="BA9" s="36">
        <v>110</v>
      </c>
      <c r="BB9" s="36">
        <v>0</v>
      </c>
      <c r="BC9" s="79">
        <v>0</v>
      </c>
      <c r="BD9" s="60">
        <f>SUM(AU9:BC9)</f>
        <v>823</v>
      </c>
      <c r="BE9" s="60">
        <f>L9+R9+Z9+AK9+AS9+BD9</f>
        <v>1212</v>
      </c>
      <c r="BF9" s="104">
        <v>100</v>
      </c>
      <c r="BG9" s="104">
        <v>0</v>
      </c>
      <c r="BH9" s="88">
        <v>0</v>
      </c>
      <c r="BI9" s="36">
        <v>30</v>
      </c>
      <c r="BJ9" s="36">
        <v>20</v>
      </c>
      <c r="BK9" s="36">
        <v>0</v>
      </c>
      <c r="BL9" s="36">
        <v>0</v>
      </c>
      <c r="BM9" s="36">
        <v>14</v>
      </c>
      <c r="BN9" s="100">
        <v>0</v>
      </c>
      <c r="BO9" s="37">
        <f>SUM(BF9:BN9)</f>
        <v>164</v>
      </c>
      <c r="BP9" s="37">
        <f>L9+R9+Z9+AK9+AS9+BD9+BO9</f>
        <v>1376</v>
      </c>
      <c r="BQ9" s="38">
        <v>0</v>
      </c>
      <c r="BR9" s="36">
        <v>91</v>
      </c>
      <c r="BS9" s="36">
        <v>40</v>
      </c>
      <c r="BT9" s="36">
        <v>240</v>
      </c>
      <c r="BU9" s="36">
        <v>180</v>
      </c>
      <c r="BV9" s="36">
        <v>1</v>
      </c>
      <c r="BW9" s="36">
        <v>0</v>
      </c>
      <c r="BX9" s="79">
        <v>0</v>
      </c>
      <c r="BY9" s="60">
        <f>SUM(BQ9:BX9)</f>
        <v>552</v>
      </c>
      <c r="BZ9" s="60">
        <f>L9+R9+Z9+AK9+AS9+BD9+BO9+BY9</f>
        <v>1928</v>
      </c>
      <c r="CA9" s="60">
        <f>L9+R9+Z9+AK9+AS9+BD9+BO9+BY9</f>
        <v>1928</v>
      </c>
      <c r="CB9" s="60">
        <v>1</v>
      </c>
    </row>
    <row r="10" spans="1:80" ht="20.100000000000001" hidden="1" customHeight="1" thickBot="1">
      <c r="A10" s="155">
        <v>202</v>
      </c>
      <c r="B10" s="111" t="s">
        <v>124</v>
      </c>
      <c r="C10" s="111" t="s">
        <v>128</v>
      </c>
      <c r="D10" s="111" t="s">
        <v>129</v>
      </c>
      <c r="E10" s="111" t="s">
        <v>130</v>
      </c>
      <c r="F10" s="26">
        <v>0</v>
      </c>
      <c r="G10" s="40">
        <v>0</v>
      </c>
      <c r="H10" s="40">
        <v>-15</v>
      </c>
      <c r="I10" s="40">
        <v>30</v>
      </c>
      <c r="J10" s="40">
        <v>10</v>
      </c>
      <c r="K10" s="80">
        <v>28</v>
      </c>
      <c r="L10" s="60">
        <f>SUM(F10:K10)</f>
        <v>53</v>
      </c>
      <c r="M10" s="122">
        <v>132</v>
      </c>
      <c r="N10" s="40">
        <v>10</v>
      </c>
      <c r="O10" s="40">
        <v>140</v>
      </c>
      <c r="P10" s="40">
        <v>0</v>
      </c>
      <c r="Q10" s="40">
        <v>0</v>
      </c>
      <c r="R10" s="60">
        <f>SUM(M10:Q10)</f>
        <v>282</v>
      </c>
      <c r="S10" s="60">
        <f>L10+R10</f>
        <v>335</v>
      </c>
      <c r="T10" s="42">
        <v>-10</v>
      </c>
      <c r="U10" s="40">
        <v>20</v>
      </c>
      <c r="V10" s="40">
        <v>0</v>
      </c>
      <c r="W10" s="40">
        <v>0</v>
      </c>
      <c r="X10" s="40">
        <v>5</v>
      </c>
      <c r="Y10" s="80">
        <v>19</v>
      </c>
      <c r="Z10" s="60">
        <f>SUM(T10:Y10)</f>
        <v>34</v>
      </c>
      <c r="AA10" s="60">
        <f>L10+R10+Z10</f>
        <v>369</v>
      </c>
      <c r="AB10" s="98"/>
      <c r="AC10" s="50"/>
      <c r="AD10" s="50"/>
      <c r="AE10" s="50"/>
      <c r="AF10" s="50"/>
      <c r="AG10" s="50"/>
      <c r="AH10" s="50"/>
      <c r="AI10" s="50"/>
      <c r="AJ10" s="101"/>
      <c r="AK10" s="60">
        <f>SUM(AB10:AJ10)</f>
        <v>0</v>
      </c>
      <c r="AL10" s="60">
        <f>L10+R10+Z10+AK10</f>
        <v>369</v>
      </c>
      <c r="AM10" s="98"/>
      <c r="AN10" s="50"/>
      <c r="AO10" s="50"/>
      <c r="AP10" s="50"/>
      <c r="AQ10" s="50"/>
      <c r="AR10" s="101"/>
      <c r="AS10" s="60">
        <f>SUM(AM10:AR10)</f>
        <v>0</v>
      </c>
      <c r="AT10" s="133">
        <f>L10+R10+Z10+AK10+AS10</f>
        <v>369</v>
      </c>
      <c r="AU10" s="98"/>
      <c r="AV10" s="50"/>
      <c r="AW10" s="50"/>
      <c r="AX10" s="50"/>
      <c r="AY10" s="50"/>
      <c r="AZ10" s="50"/>
      <c r="BA10" s="50"/>
      <c r="BB10" s="50"/>
      <c r="BC10" s="81"/>
      <c r="BD10" s="60">
        <f>SUM(AU10:BC10)</f>
        <v>0</v>
      </c>
      <c r="BE10" s="60">
        <f>L10+R10+Z10+AK10+AS10+BD10</f>
        <v>369</v>
      </c>
      <c r="BF10" s="105"/>
      <c r="BG10" s="105"/>
      <c r="BH10" s="98"/>
      <c r="BI10" s="50"/>
      <c r="BJ10" s="50"/>
      <c r="BK10" s="50"/>
      <c r="BL10" s="50"/>
      <c r="BM10" s="50"/>
      <c r="BN10" s="101"/>
      <c r="BO10" s="37">
        <f>SUM(BF10:BN10)</f>
        <v>0</v>
      </c>
      <c r="BP10" s="37">
        <f>L10+R10+Z10+AK10+AS10+BD10+BO10</f>
        <v>369</v>
      </c>
      <c r="BQ10" s="42"/>
      <c r="BR10" s="40"/>
      <c r="BS10" s="40"/>
      <c r="BT10" s="40"/>
      <c r="BU10" s="40"/>
      <c r="BV10" s="40"/>
      <c r="BW10" s="40"/>
      <c r="BX10" s="80"/>
      <c r="BY10" s="60">
        <f t="shared" ref="BY10:BY39" si="0">SUM(BQ10:BX10)</f>
        <v>0</v>
      </c>
      <c r="BZ10" s="60">
        <f>L10+R10+Z10+AK10+AS10+BD10+BO10+BY10</f>
        <v>369</v>
      </c>
      <c r="CA10" s="60">
        <f>L10+R10+Z10+AK10+AS10+BD10+BO10+BY10</f>
        <v>369</v>
      </c>
      <c r="CB10" s="60"/>
    </row>
    <row r="11" spans="1:80" ht="20.100000000000001" customHeight="1" thickBot="1">
      <c r="A11" s="156">
        <v>203</v>
      </c>
      <c r="B11" s="157" t="s">
        <v>124</v>
      </c>
      <c r="C11" s="157" t="s">
        <v>131</v>
      </c>
      <c r="D11" s="157" t="s">
        <v>132</v>
      </c>
      <c r="E11" s="157" t="s">
        <v>133</v>
      </c>
      <c r="F11" s="27">
        <v>0</v>
      </c>
      <c r="G11" s="47">
        <v>0</v>
      </c>
      <c r="H11" s="47">
        <v>-5</v>
      </c>
      <c r="I11" s="47">
        <v>10</v>
      </c>
      <c r="J11" s="47">
        <v>25</v>
      </c>
      <c r="K11" s="83">
        <v>24</v>
      </c>
      <c r="L11" s="60">
        <f>SUM(F11:K11)</f>
        <v>54</v>
      </c>
      <c r="M11" s="129">
        <v>125</v>
      </c>
      <c r="N11" s="47">
        <v>25</v>
      </c>
      <c r="O11" s="47">
        <v>140</v>
      </c>
      <c r="P11" s="47">
        <v>0</v>
      </c>
      <c r="Q11" s="47">
        <v>0</v>
      </c>
      <c r="R11" s="60">
        <f>SUM(M11:Q11)</f>
        <v>290</v>
      </c>
      <c r="S11" s="60">
        <f>L11+R11</f>
        <v>344</v>
      </c>
      <c r="T11" s="46">
        <v>0</v>
      </c>
      <c r="U11" s="47">
        <v>0</v>
      </c>
      <c r="V11" s="47">
        <v>0</v>
      </c>
      <c r="W11" s="47">
        <v>0</v>
      </c>
      <c r="X11" s="47">
        <v>8</v>
      </c>
      <c r="Y11" s="83">
        <v>22</v>
      </c>
      <c r="Z11" s="60">
        <f>SUM(T11:Y11)</f>
        <v>30</v>
      </c>
      <c r="AA11" s="60">
        <f>L11+R11+Z11</f>
        <v>374</v>
      </c>
      <c r="AB11" s="99">
        <v>0</v>
      </c>
      <c r="AC11" s="54">
        <v>310</v>
      </c>
      <c r="AD11" s="54">
        <v>30</v>
      </c>
      <c r="AE11" s="54">
        <v>100</v>
      </c>
      <c r="AF11" s="54">
        <v>-10</v>
      </c>
      <c r="AG11" s="54">
        <v>0</v>
      </c>
      <c r="AH11" s="54">
        <v>140</v>
      </c>
      <c r="AI11" s="54">
        <v>0</v>
      </c>
      <c r="AJ11" s="102">
        <v>0</v>
      </c>
      <c r="AK11" s="60">
        <f>SUM(AB11:AJ11)</f>
        <v>570</v>
      </c>
      <c r="AL11" s="60">
        <f>L11+R11+Z11+AK11</f>
        <v>944</v>
      </c>
      <c r="AM11" s="99">
        <v>-10</v>
      </c>
      <c r="AN11" s="54">
        <v>120</v>
      </c>
      <c r="AO11" s="54">
        <v>120</v>
      </c>
      <c r="AP11" s="54">
        <v>0</v>
      </c>
      <c r="AQ11" s="54">
        <v>0</v>
      </c>
      <c r="AR11" s="102">
        <v>0</v>
      </c>
      <c r="AS11" s="60">
        <f>SUM(AM11:AR11)</f>
        <v>230</v>
      </c>
      <c r="AT11" s="133">
        <f>L11+R11+Z11+AK11+AS11</f>
        <v>1174</v>
      </c>
      <c r="AU11" s="99">
        <v>205</v>
      </c>
      <c r="AV11" s="54">
        <v>30</v>
      </c>
      <c r="AW11" s="54">
        <v>0</v>
      </c>
      <c r="AX11" s="54">
        <v>180</v>
      </c>
      <c r="AY11" s="54">
        <v>-1</v>
      </c>
      <c r="AZ11" s="54">
        <v>100</v>
      </c>
      <c r="BA11" s="54">
        <v>110</v>
      </c>
      <c r="BB11" s="54">
        <v>0</v>
      </c>
      <c r="BC11" s="97">
        <v>0</v>
      </c>
      <c r="BD11" s="60">
        <f>SUM(AU11:BC11)</f>
        <v>624</v>
      </c>
      <c r="BE11" s="60">
        <f>L11+R11+Z11+AK11+AS11+BD11</f>
        <v>1798</v>
      </c>
      <c r="BF11" s="106">
        <v>0</v>
      </c>
      <c r="BG11" s="106">
        <v>80</v>
      </c>
      <c r="BH11" s="99">
        <v>10</v>
      </c>
      <c r="BI11" s="54">
        <v>30</v>
      </c>
      <c r="BJ11" s="54">
        <v>120</v>
      </c>
      <c r="BK11" s="54">
        <v>0</v>
      </c>
      <c r="BL11" s="54">
        <v>0</v>
      </c>
      <c r="BM11" s="54">
        <v>160</v>
      </c>
      <c r="BN11" s="102">
        <v>0</v>
      </c>
      <c r="BO11" s="60">
        <f>SUM(BF11:BN11)</f>
        <v>400</v>
      </c>
      <c r="BP11" s="60">
        <f>L11+R11+Z11+AK11+AS11+BD11+BO11</f>
        <v>2198</v>
      </c>
      <c r="BQ11" s="46">
        <v>0</v>
      </c>
      <c r="BR11" s="47">
        <v>140</v>
      </c>
      <c r="BS11" s="47">
        <v>100</v>
      </c>
      <c r="BT11" s="47">
        <v>240</v>
      </c>
      <c r="BU11" s="47">
        <v>180</v>
      </c>
      <c r="BV11" s="47">
        <v>5</v>
      </c>
      <c r="BW11" s="47">
        <v>0</v>
      </c>
      <c r="BX11" s="83">
        <v>0</v>
      </c>
      <c r="BY11" s="60">
        <f t="shared" si="0"/>
        <v>665</v>
      </c>
      <c r="BZ11" s="60">
        <f>L11+R11+Z11+AK11+AS11+BD11+BO11+BY11</f>
        <v>2863</v>
      </c>
      <c r="CA11" s="60">
        <f>L11+R11+Z11+AK11+AS11+BD11+BO11+BY11</f>
        <v>2863</v>
      </c>
      <c r="CB11" s="60">
        <v>2</v>
      </c>
    </row>
    <row r="12" spans="1:80" ht="20.100000000000001" hidden="1" customHeight="1" thickBot="1">
      <c r="A12" s="152">
        <v>204</v>
      </c>
      <c r="B12" s="141" t="s">
        <v>124</v>
      </c>
      <c r="C12" s="141" t="s">
        <v>134</v>
      </c>
      <c r="D12" s="141" t="s">
        <v>129</v>
      </c>
      <c r="E12" s="141" t="s">
        <v>135</v>
      </c>
      <c r="F12" s="89">
        <v>0</v>
      </c>
      <c r="G12" s="40">
        <v>0</v>
      </c>
      <c r="H12" s="40">
        <v>-15</v>
      </c>
      <c r="I12" s="40">
        <v>10</v>
      </c>
      <c r="J12" s="40">
        <v>30</v>
      </c>
      <c r="K12" s="80">
        <v>18</v>
      </c>
      <c r="L12" s="130">
        <f>SUM(F12:K12)</f>
        <v>43</v>
      </c>
      <c r="M12" s="42">
        <v>128</v>
      </c>
      <c r="N12" s="40">
        <v>15</v>
      </c>
      <c r="O12" s="40">
        <v>140</v>
      </c>
      <c r="P12" s="40">
        <v>0</v>
      </c>
      <c r="Q12" s="40">
        <v>0</v>
      </c>
      <c r="R12" s="117">
        <f>SUM(M12:Q12)</f>
        <v>283</v>
      </c>
      <c r="S12" s="87">
        <f>L12+R12</f>
        <v>326</v>
      </c>
      <c r="T12" s="42">
        <v>-10</v>
      </c>
      <c r="U12" s="40">
        <v>0</v>
      </c>
      <c r="V12" s="40">
        <v>0</v>
      </c>
      <c r="W12" s="40">
        <v>0</v>
      </c>
      <c r="X12" s="40">
        <v>5</v>
      </c>
      <c r="Y12" s="80">
        <v>14</v>
      </c>
      <c r="Z12" s="87">
        <f>SUM(T12:Y12)</f>
        <v>9</v>
      </c>
      <c r="AA12" s="87">
        <f>L12+R12+Z12</f>
        <v>335</v>
      </c>
      <c r="AB12" s="42"/>
      <c r="AC12" s="40"/>
      <c r="AD12" s="40"/>
      <c r="AE12" s="40"/>
      <c r="AF12" s="40"/>
      <c r="AG12" s="117"/>
      <c r="AH12" s="87"/>
      <c r="AI12" s="40"/>
      <c r="AJ12" s="40"/>
      <c r="AK12" s="117"/>
      <c r="AL12" s="117"/>
      <c r="AM12" s="127"/>
      <c r="AN12" s="116"/>
      <c r="AO12" s="116"/>
      <c r="AP12" s="116"/>
      <c r="AQ12" s="116"/>
      <c r="AR12" s="128"/>
      <c r="AS12" s="117"/>
      <c r="AT12" s="117"/>
      <c r="AU12" s="122"/>
      <c r="AV12" s="40"/>
      <c r="AW12" s="40"/>
      <c r="AX12" s="40"/>
      <c r="AY12" s="40"/>
      <c r="AZ12" s="40"/>
      <c r="BA12" s="40"/>
      <c r="BB12" s="40"/>
      <c r="BC12" s="80"/>
      <c r="BD12" s="85"/>
      <c r="BE12" s="85"/>
      <c r="BF12" s="105"/>
      <c r="BG12" s="105"/>
      <c r="BH12" s="122"/>
      <c r="BI12" s="116"/>
      <c r="BJ12" s="116"/>
      <c r="BK12" s="116"/>
      <c r="BL12" s="40"/>
      <c r="BM12" s="40"/>
      <c r="BN12" s="120"/>
      <c r="BO12" s="85"/>
      <c r="BP12" s="85"/>
      <c r="BQ12" s="42"/>
      <c r="BR12" s="40"/>
      <c r="BS12" s="40"/>
      <c r="BT12" s="40"/>
      <c r="BU12" s="40"/>
      <c r="BV12" s="40"/>
      <c r="BW12" s="40"/>
      <c r="BX12" s="80"/>
      <c r="BY12" s="85">
        <f t="shared" si="0"/>
        <v>0</v>
      </c>
      <c r="BZ12" s="85"/>
      <c r="CA12" s="117"/>
      <c r="CB12" s="85"/>
    </row>
    <row r="13" spans="1:80" ht="20.100000000000001" hidden="1" customHeight="1">
      <c r="A13" s="14"/>
      <c r="B13" s="21"/>
      <c r="C13" s="17"/>
      <c r="D13" s="23"/>
      <c r="E13" s="34"/>
      <c r="F13" s="26"/>
      <c r="G13" s="40"/>
      <c r="H13" s="40"/>
      <c r="I13" s="40"/>
      <c r="J13" s="40"/>
      <c r="K13" s="40"/>
      <c r="L13" s="82"/>
      <c r="M13" s="42"/>
      <c r="N13" s="40"/>
      <c r="O13" s="40"/>
      <c r="P13" s="40"/>
      <c r="Q13" s="40"/>
      <c r="R13" s="43"/>
      <c r="S13" s="41"/>
      <c r="T13" s="42"/>
      <c r="U13" s="40"/>
      <c r="V13" s="40"/>
      <c r="W13" s="40"/>
      <c r="X13" s="40"/>
      <c r="Y13" s="80"/>
      <c r="Z13" s="85"/>
      <c r="AA13" s="85"/>
      <c r="AB13" s="42"/>
      <c r="AC13" s="40"/>
      <c r="AD13" s="40"/>
      <c r="AE13" s="40"/>
      <c r="AF13" s="40"/>
      <c r="AG13" s="43"/>
      <c r="AH13" s="41"/>
      <c r="AI13" s="40"/>
      <c r="AJ13" s="40"/>
      <c r="AK13" s="43"/>
      <c r="AL13" s="43"/>
      <c r="AM13" s="91"/>
      <c r="AN13" s="92"/>
      <c r="AO13" s="92"/>
      <c r="AP13" s="92"/>
      <c r="AQ13" s="92"/>
      <c r="AR13" s="93"/>
      <c r="AS13" s="43"/>
      <c r="AT13" s="43"/>
      <c r="AU13" s="91"/>
      <c r="AV13" s="92"/>
      <c r="AW13" s="92"/>
      <c r="AX13" s="92"/>
      <c r="AY13" s="92"/>
      <c r="AZ13" s="92"/>
      <c r="BA13" s="92"/>
      <c r="BB13" s="50"/>
      <c r="BC13" s="81"/>
      <c r="BD13" s="85"/>
      <c r="BE13" s="85"/>
      <c r="BF13" s="105"/>
      <c r="BG13" s="105"/>
      <c r="BH13" s="98"/>
      <c r="BI13" s="92"/>
      <c r="BJ13" s="92"/>
      <c r="BK13" s="92"/>
      <c r="BL13" s="50"/>
      <c r="BM13" s="50"/>
      <c r="BN13" s="101"/>
      <c r="BO13" s="85"/>
      <c r="BP13" s="85"/>
      <c r="BQ13" s="42"/>
      <c r="BR13" s="40"/>
      <c r="BS13" s="40"/>
      <c r="BT13" s="40"/>
      <c r="BU13" s="40"/>
      <c r="BV13" s="40"/>
      <c r="BW13" s="40"/>
      <c r="BX13" s="80"/>
      <c r="BY13" s="84">
        <f t="shared" si="0"/>
        <v>0</v>
      </c>
      <c r="BZ13" s="85"/>
      <c r="CA13" s="43"/>
      <c r="CB13" s="44"/>
    </row>
    <row r="14" spans="1:80" ht="20.100000000000001" hidden="1" customHeight="1">
      <c r="A14" s="14"/>
      <c r="B14" s="21"/>
      <c r="C14" s="17"/>
      <c r="D14" s="23"/>
      <c r="E14" s="34"/>
      <c r="F14" s="26"/>
      <c r="G14" s="40"/>
      <c r="H14" s="40"/>
      <c r="I14" s="40"/>
      <c r="J14" s="40"/>
      <c r="K14" s="40"/>
      <c r="L14" s="51"/>
      <c r="M14" s="42"/>
      <c r="N14" s="40"/>
      <c r="O14" s="40"/>
      <c r="P14" s="40"/>
      <c r="Q14" s="40"/>
      <c r="R14" s="43"/>
      <c r="S14" s="41"/>
      <c r="T14" s="42"/>
      <c r="U14" s="40"/>
      <c r="V14" s="40"/>
      <c r="W14" s="40"/>
      <c r="X14" s="40"/>
      <c r="Y14" s="80"/>
      <c r="Z14" s="85"/>
      <c r="AA14" s="85"/>
      <c r="AB14" s="42"/>
      <c r="AC14" s="40"/>
      <c r="AD14" s="40"/>
      <c r="AE14" s="40"/>
      <c r="AF14" s="40"/>
      <c r="AG14" s="43"/>
      <c r="AH14" s="41"/>
      <c r="AI14" s="40"/>
      <c r="AJ14" s="40"/>
      <c r="AK14" s="43"/>
      <c r="AL14" s="43"/>
      <c r="AM14" s="91"/>
      <c r="AN14" s="92"/>
      <c r="AO14" s="92"/>
      <c r="AP14" s="92"/>
      <c r="AQ14" s="92"/>
      <c r="AR14" s="93"/>
      <c r="AS14" s="43"/>
      <c r="AT14" s="43"/>
      <c r="AU14" s="91"/>
      <c r="AV14" s="92"/>
      <c r="AW14" s="92"/>
      <c r="AX14" s="92"/>
      <c r="AY14" s="92"/>
      <c r="AZ14" s="92"/>
      <c r="BA14" s="92"/>
      <c r="BB14" s="50"/>
      <c r="BC14" s="81"/>
      <c r="BD14" s="85"/>
      <c r="BE14" s="85"/>
      <c r="BF14" s="105"/>
      <c r="BG14" s="105"/>
      <c r="BH14" s="98"/>
      <c r="BI14" s="92"/>
      <c r="BJ14" s="92"/>
      <c r="BK14" s="92"/>
      <c r="BL14" s="50"/>
      <c r="BM14" s="50"/>
      <c r="BN14" s="101"/>
      <c r="BO14" s="85"/>
      <c r="BP14" s="85"/>
      <c r="BQ14" s="42"/>
      <c r="BR14" s="40"/>
      <c r="BS14" s="40"/>
      <c r="BT14" s="40"/>
      <c r="BU14" s="40"/>
      <c r="BV14" s="40"/>
      <c r="BW14" s="40"/>
      <c r="BX14" s="80"/>
      <c r="BY14" s="84">
        <f t="shared" si="0"/>
        <v>0</v>
      </c>
      <c r="BZ14" s="85"/>
      <c r="CA14" s="43"/>
      <c r="CB14" s="44"/>
    </row>
    <row r="15" spans="1:80" ht="20.100000000000001" hidden="1" customHeight="1">
      <c r="A15" s="14"/>
      <c r="B15" s="21"/>
      <c r="C15" s="17"/>
      <c r="D15" s="23"/>
      <c r="E15" s="34"/>
      <c r="F15" s="26"/>
      <c r="G15" s="40"/>
      <c r="H15" s="40"/>
      <c r="I15" s="40"/>
      <c r="J15" s="40"/>
      <c r="K15" s="40"/>
      <c r="L15" s="51"/>
      <c r="M15" s="42"/>
      <c r="N15" s="40"/>
      <c r="O15" s="40"/>
      <c r="P15" s="40"/>
      <c r="Q15" s="40"/>
      <c r="R15" s="43"/>
      <c r="S15" s="41"/>
      <c r="T15" s="42"/>
      <c r="U15" s="40"/>
      <c r="V15" s="40"/>
      <c r="W15" s="40"/>
      <c r="X15" s="40"/>
      <c r="Y15" s="80"/>
      <c r="Z15" s="85"/>
      <c r="AA15" s="85"/>
      <c r="AB15" s="42"/>
      <c r="AC15" s="40"/>
      <c r="AD15" s="40"/>
      <c r="AE15" s="40"/>
      <c r="AF15" s="40"/>
      <c r="AG15" s="43"/>
      <c r="AH15" s="41"/>
      <c r="AI15" s="40"/>
      <c r="AJ15" s="40"/>
      <c r="AK15" s="43"/>
      <c r="AL15" s="43"/>
      <c r="AM15" s="91"/>
      <c r="AN15" s="92"/>
      <c r="AO15" s="92"/>
      <c r="AP15" s="92"/>
      <c r="AQ15" s="92"/>
      <c r="AR15" s="93"/>
      <c r="AS15" s="43"/>
      <c r="AT15" s="43"/>
      <c r="AU15" s="91"/>
      <c r="AV15" s="92"/>
      <c r="AW15" s="92"/>
      <c r="AX15" s="92"/>
      <c r="AY15" s="92"/>
      <c r="AZ15" s="92"/>
      <c r="BA15" s="92"/>
      <c r="BB15" s="50"/>
      <c r="BC15" s="81"/>
      <c r="BD15" s="85"/>
      <c r="BE15" s="85"/>
      <c r="BF15" s="105"/>
      <c r="BG15" s="105"/>
      <c r="BH15" s="98"/>
      <c r="BI15" s="92"/>
      <c r="BJ15" s="92"/>
      <c r="BK15" s="92"/>
      <c r="BL15" s="50"/>
      <c r="BM15" s="50"/>
      <c r="BN15" s="101"/>
      <c r="BO15" s="85"/>
      <c r="BP15" s="85"/>
      <c r="BQ15" s="42"/>
      <c r="BR15" s="40"/>
      <c r="BS15" s="40"/>
      <c r="BT15" s="40"/>
      <c r="BU15" s="40"/>
      <c r="BV15" s="40"/>
      <c r="BW15" s="40"/>
      <c r="BX15" s="80"/>
      <c r="BY15" s="84">
        <f t="shared" si="0"/>
        <v>0</v>
      </c>
      <c r="BZ15" s="85"/>
      <c r="CA15" s="43"/>
      <c r="CB15" s="44"/>
    </row>
    <row r="16" spans="1:80" ht="20.100000000000001" hidden="1" customHeight="1">
      <c r="A16" s="14"/>
      <c r="B16" s="21"/>
      <c r="C16" s="17"/>
      <c r="D16" s="23"/>
      <c r="E16" s="34"/>
      <c r="F16" s="26"/>
      <c r="G16" s="40"/>
      <c r="H16" s="40"/>
      <c r="I16" s="40"/>
      <c r="J16" s="40"/>
      <c r="K16" s="40"/>
      <c r="L16" s="51"/>
      <c r="M16" s="42"/>
      <c r="N16" s="40"/>
      <c r="O16" s="40"/>
      <c r="P16" s="40"/>
      <c r="Q16" s="40"/>
      <c r="R16" s="43"/>
      <c r="S16" s="41"/>
      <c r="T16" s="42"/>
      <c r="U16" s="40"/>
      <c r="V16" s="40"/>
      <c r="W16" s="40"/>
      <c r="X16" s="40"/>
      <c r="Y16" s="80"/>
      <c r="Z16" s="85"/>
      <c r="AA16" s="85"/>
      <c r="AB16" s="42"/>
      <c r="AC16" s="40"/>
      <c r="AD16" s="40"/>
      <c r="AE16" s="40"/>
      <c r="AF16" s="40"/>
      <c r="AG16" s="43"/>
      <c r="AH16" s="41"/>
      <c r="AI16" s="40"/>
      <c r="AJ16" s="40"/>
      <c r="AK16" s="43"/>
      <c r="AL16" s="43"/>
      <c r="AM16" s="91"/>
      <c r="AN16" s="92"/>
      <c r="AO16" s="92"/>
      <c r="AP16" s="92"/>
      <c r="AQ16" s="92"/>
      <c r="AR16" s="93"/>
      <c r="AS16" s="43"/>
      <c r="AT16" s="43"/>
      <c r="AU16" s="91"/>
      <c r="AV16" s="92"/>
      <c r="AW16" s="92"/>
      <c r="AX16" s="92"/>
      <c r="AY16" s="92"/>
      <c r="AZ16" s="92"/>
      <c r="BA16" s="92"/>
      <c r="BB16" s="50"/>
      <c r="BC16" s="81"/>
      <c r="BD16" s="85"/>
      <c r="BE16" s="85"/>
      <c r="BF16" s="105"/>
      <c r="BG16" s="105"/>
      <c r="BH16" s="98"/>
      <c r="BI16" s="92"/>
      <c r="BJ16" s="92"/>
      <c r="BK16" s="92"/>
      <c r="BL16" s="50"/>
      <c r="BM16" s="50"/>
      <c r="BN16" s="101"/>
      <c r="BO16" s="85"/>
      <c r="BP16" s="85"/>
      <c r="BQ16" s="42"/>
      <c r="BR16" s="40"/>
      <c r="BS16" s="40"/>
      <c r="BT16" s="40"/>
      <c r="BU16" s="40"/>
      <c r="BV16" s="40"/>
      <c r="BW16" s="40"/>
      <c r="BX16" s="80"/>
      <c r="BY16" s="84">
        <f t="shared" si="0"/>
        <v>0</v>
      </c>
      <c r="BZ16" s="85"/>
      <c r="CA16" s="43"/>
      <c r="CB16" s="44"/>
    </row>
    <row r="17" spans="1:80" ht="20.100000000000001" hidden="1" customHeight="1">
      <c r="A17" s="14"/>
      <c r="B17" s="21"/>
      <c r="C17" s="17"/>
      <c r="D17" s="23"/>
      <c r="E17" s="34"/>
      <c r="F17" s="26"/>
      <c r="G17" s="40"/>
      <c r="H17" s="40"/>
      <c r="I17" s="40"/>
      <c r="J17" s="40"/>
      <c r="K17" s="40"/>
      <c r="L17" s="51"/>
      <c r="M17" s="42"/>
      <c r="N17" s="40"/>
      <c r="O17" s="40"/>
      <c r="P17" s="40"/>
      <c r="Q17" s="40"/>
      <c r="R17" s="43"/>
      <c r="S17" s="41"/>
      <c r="T17" s="42"/>
      <c r="U17" s="40"/>
      <c r="V17" s="40"/>
      <c r="W17" s="40"/>
      <c r="X17" s="40"/>
      <c r="Y17" s="80"/>
      <c r="Z17" s="85"/>
      <c r="AA17" s="85"/>
      <c r="AB17" s="42"/>
      <c r="AC17" s="40"/>
      <c r="AD17" s="40"/>
      <c r="AE17" s="40"/>
      <c r="AF17" s="40"/>
      <c r="AG17" s="43"/>
      <c r="AH17" s="41"/>
      <c r="AI17" s="40"/>
      <c r="AJ17" s="40"/>
      <c r="AK17" s="43"/>
      <c r="AL17" s="43"/>
      <c r="AM17" s="91"/>
      <c r="AN17" s="92"/>
      <c r="AO17" s="92"/>
      <c r="AP17" s="92"/>
      <c r="AQ17" s="92"/>
      <c r="AR17" s="93"/>
      <c r="AS17" s="43"/>
      <c r="AT17" s="43"/>
      <c r="AU17" s="91"/>
      <c r="AV17" s="92"/>
      <c r="AW17" s="92"/>
      <c r="AX17" s="92"/>
      <c r="AY17" s="92"/>
      <c r="AZ17" s="92"/>
      <c r="BA17" s="92"/>
      <c r="BB17" s="50"/>
      <c r="BC17" s="81"/>
      <c r="BD17" s="85"/>
      <c r="BE17" s="85"/>
      <c r="BF17" s="105"/>
      <c r="BG17" s="105"/>
      <c r="BH17" s="98"/>
      <c r="BI17" s="92"/>
      <c r="BJ17" s="92"/>
      <c r="BK17" s="92"/>
      <c r="BL17" s="50"/>
      <c r="BM17" s="50"/>
      <c r="BN17" s="101"/>
      <c r="BO17" s="85"/>
      <c r="BP17" s="85"/>
      <c r="BQ17" s="42"/>
      <c r="BR17" s="40"/>
      <c r="BS17" s="40"/>
      <c r="BT17" s="40"/>
      <c r="BU17" s="40"/>
      <c r="BV17" s="40"/>
      <c r="BW17" s="40"/>
      <c r="BX17" s="80"/>
      <c r="BY17" s="84">
        <f t="shared" si="0"/>
        <v>0</v>
      </c>
      <c r="BZ17" s="85"/>
      <c r="CA17" s="43"/>
      <c r="CB17" s="44"/>
    </row>
    <row r="18" spans="1:80" ht="20.100000000000001" hidden="1" customHeight="1">
      <c r="A18" s="14"/>
      <c r="B18" s="21"/>
      <c r="C18" s="17"/>
      <c r="D18" s="23"/>
      <c r="E18" s="34"/>
      <c r="F18" s="26"/>
      <c r="G18" s="40"/>
      <c r="H18" s="40"/>
      <c r="I18" s="40"/>
      <c r="J18" s="40"/>
      <c r="K18" s="40"/>
      <c r="L18" s="51"/>
      <c r="M18" s="42"/>
      <c r="N18" s="40"/>
      <c r="O18" s="40"/>
      <c r="P18" s="40"/>
      <c r="Q18" s="40"/>
      <c r="R18" s="43"/>
      <c r="S18" s="41"/>
      <c r="T18" s="42"/>
      <c r="U18" s="40"/>
      <c r="V18" s="40"/>
      <c r="W18" s="40"/>
      <c r="X18" s="40"/>
      <c r="Y18" s="80"/>
      <c r="Z18" s="85"/>
      <c r="AA18" s="85"/>
      <c r="AB18" s="42"/>
      <c r="AC18" s="40"/>
      <c r="AD18" s="40"/>
      <c r="AE18" s="40"/>
      <c r="AF18" s="40"/>
      <c r="AG18" s="43"/>
      <c r="AH18" s="41"/>
      <c r="AI18" s="40"/>
      <c r="AJ18" s="40"/>
      <c r="AK18" s="43"/>
      <c r="AL18" s="43"/>
      <c r="AM18" s="91"/>
      <c r="AN18" s="92"/>
      <c r="AO18" s="92"/>
      <c r="AP18" s="92"/>
      <c r="AQ18" s="92"/>
      <c r="AR18" s="93"/>
      <c r="AS18" s="43"/>
      <c r="AT18" s="43"/>
      <c r="AU18" s="91"/>
      <c r="AV18" s="92"/>
      <c r="AW18" s="92"/>
      <c r="AX18" s="92"/>
      <c r="AY18" s="92"/>
      <c r="AZ18" s="92"/>
      <c r="BA18" s="92"/>
      <c r="BB18" s="50"/>
      <c r="BC18" s="81"/>
      <c r="BD18" s="85"/>
      <c r="BE18" s="85"/>
      <c r="BF18" s="105"/>
      <c r="BG18" s="105"/>
      <c r="BH18" s="98"/>
      <c r="BI18" s="92"/>
      <c r="BJ18" s="92"/>
      <c r="BK18" s="92"/>
      <c r="BL18" s="50"/>
      <c r="BM18" s="50"/>
      <c r="BN18" s="101"/>
      <c r="BO18" s="85"/>
      <c r="BP18" s="85"/>
      <c r="BQ18" s="42"/>
      <c r="BR18" s="40"/>
      <c r="BS18" s="40"/>
      <c r="BT18" s="40"/>
      <c r="BU18" s="40"/>
      <c r="BV18" s="40"/>
      <c r="BW18" s="40"/>
      <c r="BX18" s="80"/>
      <c r="BY18" s="84">
        <f t="shared" si="0"/>
        <v>0</v>
      </c>
      <c r="BZ18" s="85"/>
      <c r="CA18" s="43"/>
      <c r="CB18" s="44"/>
    </row>
    <row r="19" spans="1:80" ht="20.100000000000001" hidden="1" customHeight="1" thickBot="1">
      <c r="A19" s="15"/>
      <c r="B19" s="22"/>
      <c r="C19" s="18"/>
      <c r="D19" s="24"/>
      <c r="E19" s="35"/>
      <c r="F19" s="27"/>
      <c r="G19" s="47"/>
      <c r="H19" s="47"/>
      <c r="I19" s="47"/>
      <c r="J19" s="47"/>
      <c r="K19" s="47"/>
      <c r="L19" s="55"/>
      <c r="M19" s="46"/>
      <c r="N19" s="47"/>
      <c r="O19" s="47"/>
      <c r="P19" s="47"/>
      <c r="Q19" s="47"/>
      <c r="R19" s="48"/>
      <c r="S19" s="45"/>
      <c r="T19" s="46"/>
      <c r="U19" s="47"/>
      <c r="V19" s="47"/>
      <c r="W19" s="47"/>
      <c r="X19" s="47"/>
      <c r="Y19" s="83"/>
      <c r="Z19" s="86"/>
      <c r="AA19" s="86"/>
      <c r="AB19" s="46"/>
      <c r="AC19" s="47"/>
      <c r="AD19" s="47"/>
      <c r="AE19" s="47"/>
      <c r="AF19" s="47"/>
      <c r="AG19" s="48"/>
      <c r="AH19" s="45"/>
      <c r="AI19" s="47"/>
      <c r="AJ19" s="47"/>
      <c r="AK19" s="48"/>
      <c r="AL19" s="48"/>
      <c r="AM19" s="94"/>
      <c r="AN19" s="95"/>
      <c r="AO19" s="95"/>
      <c r="AP19" s="95"/>
      <c r="AQ19" s="95"/>
      <c r="AR19" s="96"/>
      <c r="AS19" s="48"/>
      <c r="AT19" s="48"/>
      <c r="AU19" s="94"/>
      <c r="AV19" s="95"/>
      <c r="AW19" s="95"/>
      <c r="AX19" s="95"/>
      <c r="AY19" s="95"/>
      <c r="AZ19" s="95"/>
      <c r="BA19" s="95"/>
      <c r="BB19" s="54"/>
      <c r="BC19" s="97"/>
      <c r="BD19" s="86"/>
      <c r="BE19" s="86"/>
      <c r="BF19" s="106"/>
      <c r="BG19" s="106"/>
      <c r="BH19" s="99"/>
      <c r="BI19" s="95"/>
      <c r="BJ19" s="95"/>
      <c r="BK19" s="95"/>
      <c r="BL19" s="54"/>
      <c r="BM19" s="54"/>
      <c r="BN19" s="102"/>
      <c r="BO19" s="86"/>
      <c r="BP19" s="86"/>
      <c r="BQ19" s="46"/>
      <c r="BR19" s="47"/>
      <c r="BS19" s="47"/>
      <c r="BT19" s="47"/>
      <c r="BU19" s="47"/>
      <c r="BV19" s="47"/>
      <c r="BW19" s="47"/>
      <c r="BX19" s="83"/>
      <c r="BY19" s="84">
        <f t="shared" si="0"/>
        <v>0</v>
      </c>
      <c r="BZ19" s="86"/>
      <c r="CA19" s="48"/>
      <c r="CB19" s="58"/>
    </row>
    <row r="20" spans="1:80" s="8" customFormat="1" ht="20.100000000000001" hidden="1" customHeight="1">
      <c r="A20" s="13"/>
      <c r="B20" s="30"/>
      <c r="C20" s="19"/>
      <c r="D20" s="31"/>
      <c r="E20" s="33"/>
      <c r="F20" s="89"/>
      <c r="G20" s="40"/>
      <c r="H20" s="40"/>
      <c r="I20" s="40"/>
      <c r="J20" s="40"/>
      <c r="K20" s="80"/>
      <c r="L20" s="87"/>
      <c r="M20" s="38"/>
      <c r="N20" s="36"/>
      <c r="O20" s="36"/>
      <c r="P20" s="36"/>
      <c r="Q20" s="36"/>
      <c r="R20" s="39"/>
      <c r="S20" s="37"/>
      <c r="T20" s="38"/>
      <c r="U20" s="36"/>
      <c r="V20" s="36"/>
      <c r="W20" s="36"/>
      <c r="X20" s="36"/>
      <c r="Y20" s="79"/>
      <c r="Z20" s="84"/>
      <c r="AA20" s="84"/>
      <c r="AB20" s="38"/>
      <c r="AC20" s="36"/>
      <c r="AD20" s="36"/>
      <c r="AE20" s="36"/>
      <c r="AF20" s="36"/>
      <c r="AG20" s="39"/>
      <c r="AH20" s="37"/>
      <c r="AI20" s="36"/>
      <c r="AJ20" s="36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8"/>
      <c r="BC20" s="36"/>
      <c r="BD20" s="40"/>
      <c r="BE20" s="40"/>
      <c r="BF20" s="40"/>
      <c r="BG20" s="40"/>
      <c r="BH20" s="36"/>
      <c r="BI20" s="37"/>
      <c r="BJ20" s="37"/>
      <c r="BK20" s="107"/>
      <c r="BL20" s="38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84">
        <f t="shared" si="0"/>
        <v>0</v>
      </c>
      <c r="BZ20" s="36"/>
      <c r="CA20" s="37"/>
      <c r="CB20" s="53"/>
    </row>
    <row r="21" spans="1:80" s="8" customFormat="1" ht="20.100000000000001" hidden="1" customHeight="1">
      <c r="A21" s="14"/>
      <c r="B21" s="12"/>
      <c r="C21" s="17"/>
      <c r="D21" s="16"/>
      <c r="E21" s="34"/>
      <c r="F21" s="26"/>
      <c r="G21" s="50"/>
      <c r="H21" s="50"/>
      <c r="I21" s="50"/>
      <c r="J21" s="50"/>
      <c r="K21" s="81"/>
      <c r="L21" s="41"/>
      <c r="M21" s="52"/>
      <c r="N21" s="50"/>
      <c r="O21" s="50"/>
      <c r="P21" s="50"/>
      <c r="Q21" s="50"/>
      <c r="R21" s="43"/>
      <c r="S21" s="41"/>
      <c r="T21" s="52"/>
      <c r="U21" s="50"/>
      <c r="V21" s="50"/>
      <c r="W21" s="50"/>
      <c r="X21" s="50"/>
      <c r="Y21" s="81"/>
      <c r="Z21" s="44"/>
      <c r="AA21" s="44"/>
      <c r="AB21" s="52"/>
      <c r="AC21" s="50"/>
      <c r="AD21" s="50"/>
      <c r="AE21" s="50"/>
      <c r="AF21" s="50"/>
      <c r="AG21" s="43"/>
      <c r="AH21" s="41"/>
      <c r="AI21" s="50"/>
      <c r="AJ21" s="50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52"/>
      <c r="BC21" s="50"/>
      <c r="BD21" s="50"/>
      <c r="BE21" s="50"/>
      <c r="BF21" s="50"/>
      <c r="BG21" s="50"/>
      <c r="BH21" s="50"/>
      <c r="BI21" s="41"/>
      <c r="BJ21" s="41"/>
      <c r="BK21" s="108"/>
      <c r="BL21" s="52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84">
        <f t="shared" si="0"/>
        <v>0</v>
      </c>
      <c r="BZ21" s="50"/>
      <c r="CA21" s="41"/>
      <c r="CB21" s="53"/>
    </row>
    <row r="22" spans="1:80" s="8" customFormat="1" ht="20.100000000000001" hidden="1" customHeight="1">
      <c r="A22" s="14"/>
      <c r="B22" s="12"/>
      <c r="C22" s="17"/>
      <c r="D22" s="16"/>
      <c r="E22" s="34"/>
      <c r="F22" s="26"/>
      <c r="G22" s="50"/>
      <c r="H22" s="50"/>
      <c r="I22" s="50"/>
      <c r="J22" s="50"/>
      <c r="K22" s="81"/>
      <c r="L22" s="41"/>
      <c r="M22" s="52"/>
      <c r="N22" s="50"/>
      <c r="O22" s="50"/>
      <c r="P22" s="50"/>
      <c r="Q22" s="50"/>
      <c r="R22" s="43"/>
      <c r="S22" s="41"/>
      <c r="T22" s="52"/>
      <c r="U22" s="50"/>
      <c r="V22" s="50"/>
      <c r="W22" s="50"/>
      <c r="X22" s="50"/>
      <c r="Y22" s="81"/>
      <c r="Z22" s="44"/>
      <c r="AA22" s="44"/>
      <c r="AB22" s="52"/>
      <c r="AC22" s="50"/>
      <c r="AD22" s="50"/>
      <c r="AE22" s="50"/>
      <c r="AF22" s="50"/>
      <c r="AG22" s="43"/>
      <c r="AH22" s="41"/>
      <c r="AI22" s="50"/>
      <c r="AJ22" s="50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52"/>
      <c r="BC22" s="50"/>
      <c r="BD22" s="50"/>
      <c r="BE22" s="50"/>
      <c r="BF22" s="50"/>
      <c r="BG22" s="50"/>
      <c r="BH22" s="50"/>
      <c r="BI22" s="41"/>
      <c r="BJ22" s="41"/>
      <c r="BK22" s="108"/>
      <c r="BL22" s="52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84">
        <f t="shared" si="0"/>
        <v>0</v>
      </c>
      <c r="BZ22" s="50"/>
      <c r="CA22" s="41"/>
      <c r="CB22" s="53"/>
    </row>
    <row r="23" spans="1:80" s="8" customFormat="1" ht="20.100000000000001" hidden="1" customHeight="1" thickBot="1">
      <c r="A23" s="14"/>
      <c r="B23" s="12"/>
      <c r="C23" s="17"/>
      <c r="D23" s="16"/>
      <c r="E23" s="34"/>
      <c r="F23" s="26"/>
      <c r="G23" s="50"/>
      <c r="H23" s="50"/>
      <c r="I23" s="50"/>
      <c r="J23" s="50"/>
      <c r="K23" s="81"/>
      <c r="L23" s="45"/>
      <c r="M23" s="52"/>
      <c r="N23" s="50"/>
      <c r="O23" s="50"/>
      <c r="P23" s="50"/>
      <c r="Q23" s="50"/>
      <c r="R23" s="43"/>
      <c r="S23" s="41"/>
      <c r="T23" s="52"/>
      <c r="U23" s="50"/>
      <c r="V23" s="50"/>
      <c r="W23" s="50"/>
      <c r="X23" s="50"/>
      <c r="Y23" s="81"/>
      <c r="Z23" s="58"/>
      <c r="AA23" s="58"/>
      <c r="AB23" s="52"/>
      <c r="AC23" s="50"/>
      <c r="AD23" s="50"/>
      <c r="AE23" s="50"/>
      <c r="AF23" s="50"/>
      <c r="AG23" s="43"/>
      <c r="AH23" s="41"/>
      <c r="AI23" s="50"/>
      <c r="AJ23" s="50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52"/>
      <c r="BC23" s="50"/>
      <c r="BD23" s="50"/>
      <c r="BE23" s="50"/>
      <c r="BF23" s="50"/>
      <c r="BG23" s="50"/>
      <c r="BH23" s="50"/>
      <c r="BI23" s="41"/>
      <c r="BJ23" s="41"/>
      <c r="BK23" s="108"/>
      <c r="BL23" s="52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84">
        <f t="shared" si="0"/>
        <v>0</v>
      </c>
      <c r="BZ23" s="50"/>
      <c r="CA23" s="41"/>
      <c r="CB23" s="49"/>
    </row>
    <row r="24" spans="1:80" ht="15.75" hidden="1">
      <c r="A24" s="14"/>
      <c r="B24" s="12"/>
      <c r="C24" s="17"/>
      <c r="D24" s="16"/>
      <c r="E24" s="34"/>
      <c r="F24" s="26"/>
      <c r="G24" s="50"/>
      <c r="H24" s="50"/>
      <c r="I24" s="50"/>
      <c r="J24" s="50"/>
      <c r="K24" s="50"/>
      <c r="L24" s="82"/>
      <c r="M24" s="52"/>
      <c r="N24" s="50"/>
      <c r="O24" s="50"/>
      <c r="P24" s="50"/>
      <c r="Q24" s="50"/>
      <c r="R24" s="43"/>
      <c r="S24" s="41"/>
      <c r="T24" s="52"/>
      <c r="U24" s="50"/>
      <c r="V24" s="50"/>
      <c r="W24" s="50"/>
      <c r="X24" s="50"/>
      <c r="Y24" s="50"/>
      <c r="Z24" s="40"/>
      <c r="AA24" s="40"/>
      <c r="AB24" s="50"/>
      <c r="AC24" s="50"/>
      <c r="AD24" s="50"/>
      <c r="AE24" s="50"/>
      <c r="AF24" s="50"/>
      <c r="AG24" s="43"/>
      <c r="AH24" s="41"/>
      <c r="AI24" s="50"/>
      <c r="AJ24" s="50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52"/>
      <c r="BC24" s="50"/>
      <c r="BD24" s="50"/>
      <c r="BE24" s="50"/>
      <c r="BF24" s="50"/>
      <c r="BG24" s="50"/>
      <c r="BH24" s="50"/>
      <c r="BI24" s="41"/>
      <c r="BJ24" s="41"/>
      <c r="BK24" s="108"/>
      <c r="BL24" s="52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84">
        <f t="shared" si="0"/>
        <v>0</v>
      </c>
      <c r="BZ24" s="50"/>
      <c r="CA24" s="41"/>
      <c r="CB24" s="49"/>
    </row>
    <row r="25" spans="1:80" ht="15.75" hidden="1">
      <c r="A25" s="14"/>
      <c r="B25" s="12"/>
      <c r="C25" s="17"/>
      <c r="D25" s="16"/>
      <c r="E25" s="34"/>
      <c r="F25" s="26"/>
      <c r="G25" s="50"/>
      <c r="H25" s="50"/>
      <c r="I25" s="50"/>
      <c r="J25" s="50"/>
      <c r="K25" s="50"/>
      <c r="L25" s="51"/>
      <c r="M25" s="52"/>
      <c r="N25" s="50"/>
      <c r="O25" s="50"/>
      <c r="P25" s="50"/>
      <c r="Q25" s="50"/>
      <c r="R25" s="43"/>
      <c r="S25" s="41"/>
      <c r="T25" s="52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43"/>
      <c r="AH25" s="41"/>
      <c r="AI25" s="50"/>
      <c r="AJ25" s="50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52"/>
      <c r="BC25" s="50"/>
      <c r="BD25" s="50"/>
      <c r="BE25" s="50"/>
      <c r="BF25" s="50"/>
      <c r="BG25" s="50"/>
      <c r="BH25" s="50"/>
      <c r="BI25" s="41"/>
      <c r="BJ25" s="41"/>
      <c r="BK25" s="108"/>
      <c r="BL25" s="52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84">
        <f t="shared" si="0"/>
        <v>0</v>
      </c>
      <c r="BZ25" s="50"/>
      <c r="CA25" s="41"/>
      <c r="CB25" s="49"/>
    </row>
    <row r="26" spans="1:80" ht="15.75" hidden="1">
      <c r="A26" s="14"/>
      <c r="B26" s="12"/>
      <c r="C26" s="17"/>
      <c r="D26" s="16"/>
      <c r="E26" s="34"/>
      <c r="F26" s="29"/>
      <c r="G26" s="50"/>
      <c r="H26" s="50"/>
      <c r="I26" s="50"/>
      <c r="J26" s="50"/>
      <c r="K26" s="50"/>
      <c r="L26" s="51"/>
      <c r="M26" s="52"/>
      <c r="N26" s="50"/>
      <c r="O26" s="50"/>
      <c r="P26" s="50"/>
      <c r="Q26" s="50"/>
      <c r="R26" s="43"/>
      <c r="S26" s="41"/>
      <c r="T26" s="52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43"/>
      <c r="AH26" s="41"/>
      <c r="AI26" s="50"/>
      <c r="AJ26" s="50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52"/>
      <c r="BC26" s="50"/>
      <c r="BD26" s="50"/>
      <c r="BE26" s="50"/>
      <c r="BF26" s="50"/>
      <c r="BG26" s="50"/>
      <c r="BH26" s="50"/>
      <c r="BI26" s="41"/>
      <c r="BJ26" s="41"/>
      <c r="BK26" s="108"/>
      <c r="BL26" s="52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84">
        <f t="shared" si="0"/>
        <v>0</v>
      </c>
      <c r="BZ26" s="50"/>
      <c r="CA26" s="41"/>
      <c r="CB26" s="49"/>
    </row>
    <row r="27" spans="1:80" ht="15.75" hidden="1">
      <c r="A27" s="14"/>
      <c r="B27" s="12"/>
      <c r="C27" s="17"/>
      <c r="D27" s="16"/>
      <c r="E27" s="34"/>
      <c r="F27" s="26"/>
      <c r="G27" s="50"/>
      <c r="H27" s="50"/>
      <c r="I27" s="50"/>
      <c r="J27" s="50"/>
      <c r="K27" s="50"/>
      <c r="L27" s="51"/>
      <c r="M27" s="52"/>
      <c r="N27" s="50"/>
      <c r="O27" s="50"/>
      <c r="P27" s="50"/>
      <c r="Q27" s="50"/>
      <c r="R27" s="43"/>
      <c r="S27" s="41"/>
      <c r="T27" s="52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43"/>
      <c r="AH27" s="41"/>
      <c r="AI27" s="50"/>
      <c r="AJ27" s="50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52"/>
      <c r="BC27" s="50"/>
      <c r="BD27" s="50"/>
      <c r="BE27" s="50"/>
      <c r="BF27" s="50"/>
      <c r="BG27" s="50"/>
      <c r="BH27" s="50"/>
      <c r="BI27" s="41"/>
      <c r="BJ27" s="41"/>
      <c r="BK27" s="108"/>
      <c r="BL27" s="52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84">
        <f t="shared" si="0"/>
        <v>0</v>
      </c>
      <c r="BZ27" s="50"/>
      <c r="CA27" s="41"/>
      <c r="CB27" s="49"/>
    </row>
    <row r="28" spans="1:80" ht="15.75" hidden="1">
      <c r="A28" s="14"/>
      <c r="B28" s="12"/>
      <c r="C28" s="17"/>
      <c r="D28" s="16"/>
      <c r="E28" s="34"/>
      <c r="F28" s="29"/>
      <c r="G28" s="50"/>
      <c r="H28" s="50"/>
      <c r="I28" s="50"/>
      <c r="J28" s="50"/>
      <c r="K28" s="50"/>
      <c r="L28" s="51"/>
      <c r="M28" s="52"/>
      <c r="N28" s="50"/>
      <c r="O28" s="50"/>
      <c r="P28" s="50"/>
      <c r="Q28" s="50"/>
      <c r="R28" s="43"/>
      <c r="S28" s="41"/>
      <c r="T28" s="52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43"/>
      <c r="AH28" s="41"/>
      <c r="AI28" s="50"/>
      <c r="AJ28" s="50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52"/>
      <c r="BC28" s="50"/>
      <c r="BD28" s="50"/>
      <c r="BE28" s="50"/>
      <c r="BF28" s="50"/>
      <c r="BG28" s="50"/>
      <c r="BH28" s="50"/>
      <c r="BI28" s="41"/>
      <c r="BJ28" s="41"/>
      <c r="BK28" s="108"/>
      <c r="BL28" s="52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84">
        <f t="shared" si="0"/>
        <v>0</v>
      </c>
      <c r="BZ28" s="50"/>
      <c r="CA28" s="41"/>
      <c r="CB28" s="49"/>
    </row>
    <row r="29" spans="1:80" ht="15.75" hidden="1">
      <c r="A29" s="14"/>
      <c r="B29" s="12"/>
      <c r="C29" s="17"/>
      <c r="D29" s="16"/>
      <c r="E29" s="34"/>
      <c r="F29" s="26"/>
      <c r="G29" s="50"/>
      <c r="H29" s="50"/>
      <c r="I29" s="50"/>
      <c r="J29" s="50"/>
      <c r="K29" s="50"/>
      <c r="L29" s="51"/>
      <c r="M29" s="52"/>
      <c r="N29" s="50"/>
      <c r="O29" s="50"/>
      <c r="P29" s="50"/>
      <c r="Q29" s="50"/>
      <c r="R29" s="43"/>
      <c r="S29" s="41"/>
      <c r="T29" s="52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43"/>
      <c r="AH29" s="41"/>
      <c r="AI29" s="50"/>
      <c r="AJ29" s="50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52"/>
      <c r="BC29" s="50"/>
      <c r="BD29" s="50"/>
      <c r="BE29" s="50"/>
      <c r="BF29" s="50"/>
      <c r="BG29" s="50"/>
      <c r="BH29" s="50"/>
      <c r="BI29" s="41"/>
      <c r="BJ29" s="41"/>
      <c r="BK29" s="108"/>
      <c r="BL29" s="52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84">
        <f t="shared" si="0"/>
        <v>0</v>
      </c>
      <c r="BZ29" s="50"/>
      <c r="CA29" s="41"/>
      <c r="CB29" s="49"/>
    </row>
    <row r="30" spans="1:80" ht="15.75" hidden="1">
      <c r="A30" s="14"/>
      <c r="B30" s="12"/>
      <c r="C30" s="17"/>
      <c r="D30" s="16"/>
      <c r="E30" s="34"/>
      <c r="F30" s="26"/>
      <c r="G30" s="50"/>
      <c r="H30" s="50"/>
      <c r="I30" s="50"/>
      <c r="J30" s="50"/>
      <c r="K30" s="50"/>
      <c r="L30" s="51"/>
      <c r="M30" s="52"/>
      <c r="N30" s="50"/>
      <c r="O30" s="50"/>
      <c r="P30" s="50"/>
      <c r="Q30" s="50"/>
      <c r="R30" s="43"/>
      <c r="S30" s="41"/>
      <c r="T30" s="52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43"/>
      <c r="AH30" s="41"/>
      <c r="AI30" s="50"/>
      <c r="AJ30" s="50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52"/>
      <c r="BC30" s="50"/>
      <c r="BD30" s="50"/>
      <c r="BE30" s="50"/>
      <c r="BF30" s="50"/>
      <c r="BG30" s="50"/>
      <c r="BH30" s="50"/>
      <c r="BI30" s="41"/>
      <c r="BJ30" s="41"/>
      <c r="BK30" s="108"/>
      <c r="BL30" s="52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84">
        <f t="shared" si="0"/>
        <v>0</v>
      </c>
      <c r="BZ30" s="50"/>
      <c r="CA30" s="41"/>
      <c r="CB30" s="49"/>
    </row>
    <row r="31" spans="1:80" ht="15.75" hidden="1">
      <c r="A31" s="14"/>
      <c r="B31" s="12"/>
      <c r="C31" s="17"/>
      <c r="D31" s="16"/>
      <c r="E31" s="34"/>
      <c r="F31" s="26"/>
      <c r="G31" s="50"/>
      <c r="H31" s="50"/>
      <c r="I31" s="50"/>
      <c r="J31" s="50"/>
      <c r="K31" s="50"/>
      <c r="L31" s="51"/>
      <c r="M31" s="52"/>
      <c r="N31" s="50"/>
      <c r="O31" s="50"/>
      <c r="P31" s="50"/>
      <c r="Q31" s="50"/>
      <c r="R31" s="43"/>
      <c r="S31" s="41"/>
      <c r="T31" s="52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43"/>
      <c r="AH31" s="41"/>
      <c r="AI31" s="50"/>
      <c r="AJ31" s="50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52"/>
      <c r="BC31" s="50"/>
      <c r="BD31" s="50"/>
      <c r="BE31" s="50"/>
      <c r="BF31" s="50"/>
      <c r="BG31" s="50"/>
      <c r="BH31" s="50"/>
      <c r="BI31" s="41"/>
      <c r="BJ31" s="41"/>
      <c r="BK31" s="108"/>
      <c r="BL31" s="52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84">
        <f t="shared" si="0"/>
        <v>0</v>
      </c>
      <c r="BZ31" s="50"/>
      <c r="CA31" s="41"/>
      <c r="CB31" s="49"/>
    </row>
    <row r="32" spans="1:80" ht="29.25" hidden="1" customHeight="1">
      <c r="A32" s="14"/>
      <c r="B32" s="12"/>
      <c r="C32" s="17"/>
      <c r="D32" s="16"/>
      <c r="E32" s="34"/>
      <c r="F32" s="29"/>
      <c r="G32" s="50"/>
      <c r="H32" s="50"/>
      <c r="I32" s="50"/>
      <c r="J32" s="50"/>
      <c r="K32" s="50"/>
      <c r="L32" s="51"/>
      <c r="M32" s="52"/>
      <c r="N32" s="50"/>
      <c r="O32" s="50"/>
      <c r="P32" s="50"/>
      <c r="Q32" s="50"/>
      <c r="R32" s="43"/>
      <c r="S32" s="41"/>
      <c r="T32" s="52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43"/>
      <c r="AH32" s="41"/>
      <c r="AI32" s="50"/>
      <c r="AJ32" s="50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52"/>
      <c r="BC32" s="50"/>
      <c r="BD32" s="50"/>
      <c r="BE32" s="50"/>
      <c r="BF32" s="50"/>
      <c r="BG32" s="50"/>
      <c r="BH32" s="50"/>
      <c r="BI32" s="41"/>
      <c r="BJ32" s="41"/>
      <c r="BK32" s="108"/>
      <c r="BL32" s="52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84">
        <f t="shared" si="0"/>
        <v>0</v>
      </c>
      <c r="BZ32" s="50"/>
      <c r="CA32" s="41"/>
      <c r="CB32" s="49"/>
    </row>
    <row r="33" spans="1:80" ht="15.75" hidden="1">
      <c r="A33" s="14"/>
      <c r="B33" s="12"/>
      <c r="C33" s="17"/>
      <c r="D33" s="16"/>
      <c r="E33" s="34"/>
      <c r="F33" s="29"/>
      <c r="G33" s="50"/>
      <c r="H33" s="50"/>
      <c r="I33" s="50"/>
      <c r="J33" s="50"/>
      <c r="K33" s="50"/>
      <c r="L33" s="51"/>
      <c r="M33" s="52"/>
      <c r="N33" s="50"/>
      <c r="O33" s="50"/>
      <c r="P33" s="50"/>
      <c r="Q33" s="50"/>
      <c r="R33" s="43"/>
      <c r="S33" s="41"/>
      <c r="T33" s="52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43"/>
      <c r="AH33" s="41"/>
      <c r="AI33" s="50"/>
      <c r="AJ33" s="50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52"/>
      <c r="BC33" s="50"/>
      <c r="BD33" s="50"/>
      <c r="BE33" s="50"/>
      <c r="BF33" s="50"/>
      <c r="BG33" s="50"/>
      <c r="BH33" s="50"/>
      <c r="BI33" s="41"/>
      <c r="BJ33" s="41"/>
      <c r="BK33" s="108"/>
      <c r="BL33" s="52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84">
        <f t="shared" si="0"/>
        <v>0</v>
      </c>
      <c r="BZ33" s="50"/>
      <c r="CA33" s="41"/>
      <c r="CB33" s="49"/>
    </row>
    <row r="34" spans="1:80" ht="15.75" hidden="1">
      <c r="A34" s="14"/>
      <c r="B34" s="12"/>
      <c r="C34" s="17"/>
      <c r="D34" s="16"/>
      <c r="E34" s="34"/>
      <c r="F34" s="26"/>
      <c r="G34" s="50"/>
      <c r="H34" s="50"/>
      <c r="I34" s="50"/>
      <c r="J34" s="50"/>
      <c r="K34" s="50"/>
      <c r="L34" s="51"/>
      <c r="M34" s="52"/>
      <c r="N34" s="50"/>
      <c r="O34" s="50"/>
      <c r="P34" s="50"/>
      <c r="Q34" s="50"/>
      <c r="R34" s="43"/>
      <c r="S34" s="41"/>
      <c r="T34" s="52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43"/>
      <c r="AH34" s="41"/>
      <c r="AI34" s="50"/>
      <c r="AJ34" s="50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52"/>
      <c r="BC34" s="50"/>
      <c r="BD34" s="50"/>
      <c r="BE34" s="50"/>
      <c r="BF34" s="50"/>
      <c r="BG34" s="50"/>
      <c r="BH34" s="50"/>
      <c r="BI34" s="41"/>
      <c r="BJ34" s="41"/>
      <c r="BK34" s="108"/>
      <c r="BL34" s="52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84">
        <f t="shared" si="0"/>
        <v>0</v>
      </c>
      <c r="BZ34" s="50"/>
      <c r="CA34" s="41"/>
      <c r="CB34" s="49"/>
    </row>
    <row r="35" spans="1:80" ht="15.75" hidden="1">
      <c r="A35" s="14"/>
      <c r="B35" s="12"/>
      <c r="C35" s="17"/>
      <c r="D35" s="16"/>
      <c r="E35" s="34"/>
      <c r="F35" s="26"/>
      <c r="G35" s="50"/>
      <c r="H35" s="50"/>
      <c r="I35" s="50"/>
      <c r="J35" s="50"/>
      <c r="K35" s="50"/>
      <c r="L35" s="51"/>
      <c r="M35" s="52"/>
      <c r="N35" s="50"/>
      <c r="O35" s="50"/>
      <c r="P35" s="50"/>
      <c r="Q35" s="50"/>
      <c r="R35" s="43"/>
      <c r="S35" s="41"/>
      <c r="T35" s="52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43"/>
      <c r="AH35" s="41"/>
      <c r="AI35" s="50"/>
      <c r="AJ35" s="50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52"/>
      <c r="BC35" s="50"/>
      <c r="BD35" s="50"/>
      <c r="BE35" s="50"/>
      <c r="BF35" s="50"/>
      <c r="BG35" s="50"/>
      <c r="BH35" s="50"/>
      <c r="BI35" s="41"/>
      <c r="BJ35" s="41"/>
      <c r="BK35" s="108"/>
      <c r="BL35" s="52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84">
        <f t="shared" si="0"/>
        <v>0</v>
      </c>
      <c r="BZ35" s="50"/>
      <c r="CA35" s="41"/>
      <c r="CB35" s="49"/>
    </row>
    <row r="36" spans="1:80" ht="24.75" hidden="1" customHeight="1">
      <c r="A36" s="14"/>
      <c r="B36" s="12"/>
      <c r="C36" s="17"/>
      <c r="D36" s="16"/>
      <c r="E36" s="34"/>
      <c r="F36" s="29"/>
      <c r="G36" s="50"/>
      <c r="H36" s="50"/>
      <c r="I36" s="50"/>
      <c r="J36" s="50"/>
      <c r="K36" s="50"/>
      <c r="L36" s="51"/>
      <c r="M36" s="52"/>
      <c r="N36" s="50"/>
      <c r="O36" s="50"/>
      <c r="P36" s="50"/>
      <c r="Q36" s="50"/>
      <c r="R36" s="43"/>
      <c r="S36" s="41"/>
      <c r="T36" s="52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43"/>
      <c r="AH36" s="41"/>
      <c r="AI36" s="50"/>
      <c r="AJ36" s="50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52"/>
      <c r="BC36" s="50"/>
      <c r="BD36" s="50"/>
      <c r="BE36" s="50"/>
      <c r="BF36" s="50"/>
      <c r="BG36" s="50"/>
      <c r="BH36" s="50"/>
      <c r="BI36" s="41"/>
      <c r="BJ36" s="41"/>
      <c r="BK36" s="108"/>
      <c r="BL36" s="52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84">
        <f t="shared" si="0"/>
        <v>0</v>
      </c>
      <c r="BZ36" s="50"/>
      <c r="CA36" s="41"/>
      <c r="CB36" s="49"/>
    </row>
    <row r="37" spans="1:80" ht="24.75" hidden="1" customHeight="1">
      <c r="A37" s="14"/>
      <c r="B37" s="12"/>
      <c r="C37" s="17"/>
      <c r="D37" s="16"/>
      <c r="E37" s="34"/>
      <c r="F37" s="26"/>
      <c r="G37" s="50"/>
      <c r="H37" s="50"/>
      <c r="I37" s="50"/>
      <c r="J37" s="50"/>
      <c r="K37" s="50"/>
      <c r="L37" s="51"/>
      <c r="M37" s="52"/>
      <c r="N37" s="50"/>
      <c r="O37" s="50"/>
      <c r="P37" s="50"/>
      <c r="Q37" s="50"/>
      <c r="R37" s="43"/>
      <c r="S37" s="41"/>
      <c r="T37" s="52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43"/>
      <c r="AH37" s="41"/>
      <c r="AI37" s="50"/>
      <c r="AJ37" s="50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52"/>
      <c r="BC37" s="50"/>
      <c r="BD37" s="50"/>
      <c r="BE37" s="50"/>
      <c r="BF37" s="50"/>
      <c r="BG37" s="50"/>
      <c r="BH37" s="50"/>
      <c r="BI37" s="41"/>
      <c r="BJ37" s="41"/>
      <c r="BK37" s="108"/>
      <c r="BL37" s="52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84">
        <f t="shared" si="0"/>
        <v>0</v>
      </c>
      <c r="BZ37" s="50"/>
      <c r="CA37" s="41"/>
      <c r="CB37" s="49"/>
    </row>
    <row r="38" spans="1:80" ht="24.75" hidden="1" customHeight="1">
      <c r="A38" s="63"/>
      <c r="B38" s="64"/>
      <c r="C38" s="65"/>
      <c r="D38" s="66"/>
      <c r="E38" s="67"/>
      <c r="F38" s="28"/>
      <c r="G38" s="68"/>
      <c r="H38" s="68"/>
      <c r="I38" s="68"/>
      <c r="J38" s="68"/>
      <c r="K38" s="68"/>
      <c r="L38" s="69"/>
      <c r="M38" s="70"/>
      <c r="N38" s="68"/>
      <c r="O38" s="68"/>
      <c r="P38" s="68"/>
      <c r="Q38" s="68"/>
      <c r="R38" s="71"/>
      <c r="S38" s="72"/>
      <c r="T38" s="70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71"/>
      <c r="AH38" s="72"/>
      <c r="AI38" s="68"/>
      <c r="AJ38" s="68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0"/>
      <c r="BC38" s="68"/>
      <c r="BD38" s="68"/>
      <c r="BE38" s="68"/>
      <c r="BF38" s="68"/>
      <c r="BG38" s="68"/>
      <c r="BH38" s="68"/>
      <c r="BI38" s="72"/>
      <c r="BJ38" s="72"/>
      <c r="BK38" s="109"/>
      <c r="BL38" s="70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84">
        <f t="shared" si="0"/>
        <v>0</v>
      </c>
      <c r="BZ38" s="68"/>
      <c r="CA38" s="72"/>
      <c r="CB38" s="73"/>
    </row>
    <row r="39" spans="1:80" ht="16.5" hidden="1" thickBot="1">
      <c r="A39" s="15"/>
      <c r="B39" s="20"/>
      <c r="C39" s="18"/>
      <c r="D39" s="32"/>
      <c r="E39" s="35"/>
      <c r="F39" s="27"/>
      <c r="G39" s="54"/>
      <c r="H39" s="54"/>
      <c r="I39" s="54"/>
      <c r="J39" s="54"/>
      <c r="K39" s="54"/>
      <c r="L39" s="55"/>
      <c r="M39" s="56"/>
      <c r="N39" s="54"/>
      <c r="O39" s="54"/>
      <c r="P39" s="54"/>
      <c r="Q39" s="54"/>
      <c r="R39" s="48"/>
      <c r="S39" s="45"/>
      <c r="T39" s="56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48"/>
      <c r="AH39" s="45"/>
      <c r="AI39" s="54"/>
      <c r="AJ39" s="54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56"/>
      <c r="BC39" s="54"/>
      <c r="BD39" s="54"/>
      <c r="BE39" s="54"/>
      <c r="BF39" s="54"/>
      <c r="BG39" s="54"/>
      <c r="BH39" s="54"/>
      <c r="BI39" s="45"/>
      <c r="BJ39" s="45"/>
      <c r="BK39" s="110"/>
      <c r="BL39" s="56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84">
        <f t="shared" si="0"/>
        <v>0</v>
      </c>
      <c r="BZ39" s="54"/>
      <c r="CA39" s="45"/>
      <c r="CB39" s="57"/>
    </row>
    <row r="40" spans="1:80">
      <c r="I40" s="3"/>
    </row>
    <row r="41" spans="1:80">
      <c r="A41" s="1" t="s">
        <v>81</v>
      </c>
      <c r="B41" s="1"/>
      <c r="C41" s="1"/>
      <c r="D41" s="1"/>
      <c r="E41"/>
      <c r="N41" t="s">
        <v>85</v>
      </c>
    </row>
    <row r="43" spans="1:80">
      <c r="A43" s="1" t="s">
        <v>82</v>
      </c>
      <c r="B43" s="1"/>
      <c r="C43" s="1"/>
      <c r="D43" s="1"/>
      <c r="E43" s="1"/>
      <c r="BZ43" s="5"/>
    </row>
    <row r="47" spans="1:80">
      <c r="S47"/>
    </row>
    <row r="48" spans="1:80">
      <c r="A48" s="7"/>
      <c r="B48" s="7"/>
    </row>
  </sheetData>
  <mergeCells count="82">
    <mergeCell ref="AK6:AK8"/>
    <mergeCell ref="AL6:AL8"/>
    <mergeCell ref="BC7:BC8"/>
    <mergeCell ref="BH7:BH8"/>
    <mergeCell ref="BI7:BI8"/>
    <mergeCell ref="BD6:BD8"/>
    <mergeCell ref="BE6:BE8"/>
    <mergeCell ref="BG7:BG8"/>
    <mergeCell ref="AM7:AM8"/>
    <mergeCell ref="AN7:AN8"/>
    <mergeCell ref="AO7:AO8"/>
    <mergeCell ref="AP7:AP8"/>
    <mergeCell ref="AQ7:AQ8"/>
    <mergeCell ref="AF7:AF8"/>
    <mergeCell ref="AG7:AG8"/>
    <mergeCell ref="AH7:AH8"/>
    <mergeCell ref="AI7:AI8"/>
    <mergeCell ref="AJ7:AJ8"/>
    <mergeCell ref="AB7:AB8"/>
    <mergeCell ref="AC7:AC8"/>
    <mergeCell ref="AD7:AD8"/>
    <mergeCell ref="Z6:Z8"/>
    <mergeCell ref="AA6:AA8"/>
    <mergeCell ref="CB6:CB8"/>
    <mergeCell ref="BV7:BV8"/>
    <mergeCell ref="BW7:BW8"/>
    <mergeCell ref="BX7:BX8"/>
    <mergeCell ref="BB7:BB8"/>
    <mergeCell ref="BJ7:BJ8"/>
    <mergeCell ref="BL7:BL8"/>
    <mergeCell ref="BK7:BK8"/>
    <mergeCell ref="BU7:BU8"/>
    <mergeCell ref="BO6:BO8"/>
    <mergeCell ref="BP6:BP8"/>
    <mergeCell ref="BM7:BM8"/>
    <mergeCell ref="BN7:BN8"/>
    <mergeCell ref="BQ7:BQ8"/>
    <mergeCell ref="BR7:BR8"/>
    <mergeCell ref="BS7:BS8"/>
    <mergeCell ref="AX7:AX8"/>
    <mergeCell ref="AY7:AY8"/>
    <mergeCell ref="BY6:BY8"/>
    <mergeCell ref="BZ6:BZ8"/>
    <mergeCell ref="CA6:CA8"/>
    <mergeCell ref="BT7:BT8"/>
    <mergeCell ref="AU7:AU8"/>
    <mergeCell ref="AV7:AV8"/>
    <mergeCell ref="AW7:AW8"/>
    <mergeCell ref="J7:J8"/>
    <mergeCell ref="K7:K8"/>
    <mergeCell ref="M7:M8"/>
    <mergeCell ref="N7:N8"/>
    <mergeCell ref="O7:O8"/>
    <mergeCell ref="P7:P8"/>
    <mergeCell ref="Q7:Q8"/>
    <mergeCell ref="T7:T8"/>
    <mergeCell ref="U7:U8"/>
    <mergeCell ref="V7:V8"/>
    <mergeCell ref="W7:W8"/>
    <mergeCell ref="X7:X8"/>
    <mergeCell ref="Y7:Y8"/>
    <mergeCell ref="A6:A8"/>
    <mergeCell ref="H7:H8"/>
    <mergeCell ref="I7:I8"/>
    <mergeCell ref="AE7:AE8"/>
    <mergeCell ref="BF7:BF8"/>
    <mergeCell ref="AZ7:AZ8"/>
    <mergeCell ref="BA7:BA8"/>
    <mergeCell ref="B6:B8"/>
    <mergeCell ref="L6:L8"/>
    <mergeCell ref="R6:R8"/>
    <mergeCell ref="S6:S8"/>
    <mergeCell ref="AS6:AS8"/>
    <mergeCell ref="AT6:AT8"/>
    <mergeCell ref="F7:F8"/>
    <mergeCell ref="G7:G8"/>
    <mergeCell ref="AR7:AR8"/>
    <mergeCell ref="A1:CB1"/>
    <mergeCell ref="A2:CB2"/>
    <mergeCell ref="A3:CB3"/>
    <mergeCell ref="A4:CB4"/>
    <mergeCell ref="A5:E5"/>
  </mergeCells>
  <pageMargins left="0.70866141732283472" right="0.70866141732283472" top="0.74803149606299213" bottom="0.74803149606299213" header="0.31496062992125984" footer="0.31496062992125984"/>
  <pageSetup paperSize="9" scale="58" fitToWidth="2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26"/>
  <sheetViews>
    <sheetView tabSelected="1" zoomScale="90" zoomScaleNormal="90" workbookViewId="0">
      <pane xSplit="3" ySplit="8" topLeftCell="AT9" activePane="bottomRight" state="frozen"/>
      <selection pane="topRight" activeCell="D1" sqref="D1"/>
      <selection pane="bottomLeft" activeCell="A9" sqref="A9"/>
      <selection pane="bottomRight" activeCell="BD11" sqref="BD11"/>
    </sheetView>
  </sheetViews>
  <sheetFormatPr defaultRowHeight="15" outlineLevelCol="1"/>
  <cols>
    <col min="1" max="1" width="5.140625" style="2" customWidth="1"/>
    <col min="2" max="2" width="6.28515625" style="2" customWidth="1"/>
    <col min="3" max="3" width="20.42578125" style="2" customWidth="1"/>
    <col min="4" max="4" width="21.7109375" style="2" customWidth="1"/>
    <col min="5" max="5" width="23.85546875" style="2" customWidth="1"/>
    <col min="6" max="11" width="4.7109375" customWidth="1" outlineLevel="1"/>
    <col min="12" max="13" width="4.7109375" customWidth="1"/>
    <col min="14" max="18" width="4.7109375" customWidth="1" outlineLevel="1"/>
    <col min="19" max="20" width="4.7109375" style="2" customWidth="1"/>
    <col min="21" max="21" width="4.7109375" style="8" customWidth="1"/>
    <col min="22" max="33" width="4.7109375" customWidth="1" outlineLevel="1"/>
    <col min="34" max="34" width="7.7109375" customWidth="1" outlineLevel="1"/>
    <col min="35" max="35" width="6.7109375" customWidth="1" outlineLevel="1"/>
    <col min="36" max="37" width="4.7109375" customWidth="1"/>
    <col min="38" max="41" width="4.7109375" customWidth="1" outlineLevel="1"/>
    <col min="42" max="45" width="4.7109375" customWidth="1"/>
    <col min="46" max="46" width="6.140625" customWidth="1"/>
    <col min="47" max="51" width="4.7109375" customWidth="1"/>
    <col min="52" max="52" width="6" customWidth="1"/>
    <col min="53" max="53" width="4.7109375" hidden="1" customWidth="1"/>
    <col min="54" max="55" width="4.7109375" customWidth="1"/>
    <col min="56" max="56" width="6.7109375" customWidth="1" outlineLevel="1"/>
    <col min="57" max="57" width="8" customWidth="1" outlineLevel="1"/>
    <col min="58" max="58" width="9.140625" customWidth="1"/>
    <col min="59" max="59" width="6" customWidth="1"/>
  </cols>
  <sheetData>
    <row r="1" spans="1:59" ht="15.75">
      <c r="A1" s="167" t="s">
        <v>83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</row>
    <row r="2" spans="1:59" ht="23.25">
      <c r="A2" s="168" t="s">
        <v>84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F2" s="168"/>
      <c r="BG2" s="168"/>
    </row>
    <row r="3" spans="1:59" ht="15.75" customHeight="1">
      <c r="A3" s="167" t="s">
        <v>150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7"/>
      <c r="BG3" s="167"/>
    </row>
    <row r="4" spans="1:59" ht="15.75" customHeight="1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7"/>
      <c r="BG4" s="167"/>
    </row>
    <row r="5" spans="1:59" ht="15.75" customHeight="1" thickBot="1">
      <c r="A5" s="169" t="s">
        <v>68</v>
      </c>
      <c r="B5" s="169"/>
      <c r="C5" s="169"/>
      <c r="D5" s="169"/>
      <c r="E5" s="16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59"/>
    </row>
    <row r="6" spans="1:59" ht="15.75" customHeight="1" thickBot="1">
      <c r="A6" s="160" t="s">
        <v>0</v>
      </c>
      <c r="B6" s="160" t="s">
        <v>5</v>
      </c>
      <c r="C6" s="10"/>
      <c r="D6" s="10"/>
      <c r="E6" s="10"/>
      <c r="F6" s="115"/>
      <c r="G6" s="115"/>
      <c r="H6" s="115"/>
      <c r="I6" s="115"/>
      <c r="J6" s="115"/>
      <c r="K6" s="115"/>
      <c r="L6" s="113"/>
      <c r="M6" s="160" t="s">
        <v>67</v>
      </c>
      <c r="N6" s="115"/>
      <c r="O6" s="115"/>
      <c r="P6" s="115"/>
      <c r="Q6" s="115"/>
      <c r="R6" s="115"/>
      <c r="S6" s="113"/>
      <c r="T6" s="113"/>
      <c r="U6" s="160" t="s">
        <v>69</v>
      </c>
      <c r="V6" s="160" t="s">
        <v>70</v>
      </c>
      <c r="W6" s="4"/>
      <c r="X6" s="131"/>
      <c r="Y6" s="115"/>
      <c r="Z6" s="115"/>
      <c r="AA6" s="115"/>
      <c r="AB6" s="115"/>
      <c r="AC6" s="115"/>
      <c r="AD6" s="115"/>
      <c r="AE6" s="115"/>
      <c r="AF6" s="115"/>
      <c r="AG6" s="115"/>
      <c r="AH6" s="160" t="s">
        <v>71</v>
      </c>
      <c r="AI6" s="160" t="s">
        <v>72</v>
      </c>
      <c r="AJ6" s="115"/>
      <c r="AK6" s="115"/>
      <c r="AL6" s="115"/>
      <c r="AM6" s="115"/>
      <c r="AN6" s="115"/>
      <c r="AO6" s="115"/>
      <c r="AP6" s="113"/>
      <c r="AQ6" s="113"/>
      <c r="AR6" s="112"/>
      <c r="AS6" s="160" t="s">
        <v>74</v>
      </c>
      <c r="AT6" s="160" t="s">
        <v>73</v>
      </c>
      <c r="AU6" s="112"/>
      <c r="AV6" s="112"/>
      <c r="AW6" s="112"/>
      <c r="AX6" s="112"/>
      <c r="AY6" s="113"/>
      <c r="AZ6" s="113"/>
      <c r="BA6" s="114"/>
      <c r="BB6" s="114"/>
      <c r="BC6" s="114"/>
      <c r="BD6" s="160" t="s">
        <v>75</v>
      </c>
      <c r="BE6" s="160" t="s">
        <v>76</v>
      </c>
      <c r="BF6" s="171" t="s">
        <v>1</v>
      </c>
      <c r="BG6" s="171" t="s">
        <v>6</v>
      </c>
    </row>
    <row r="7" spans="1:59" ht="107.25" customHeight="1" thickBot="1">
      <c r="A7" s="163"/>
      <c r="B7" s="161"/>
      <c r="C7" s="11"/>
      <c r="D7" s="11"/>
      <c r="E7" s="11"/>
      <c r="F7" s="194" t="s">
        <v>138</v>
      </c>
      <c r="G7" s="192" t="s">
        <v>139</v>
      </c>
      <c r="H7" s="192" t="s">
        <v>140</v>
      </c>
      <c r="I7" s="192" t="s">
        <v>141</v>
      </c>
      <c r="J7" s="192" t="s">
        <v>142</v>
      </c>
      <c r="K7" s="192" t="s">
        <v>24</v>
      </c>
      <c r="L7" s="190" t="s">
        <v>143</v>
      </c>
      <c r="M7" s="163"/>
      <c r="N7" s="194" t="s">
        <v>8</v>
      </c>
      <c r="O7" s="192" t="s">
        <v>87</v>
      </c>
      <c r="P7" s="192" t="s">
        <v>88</v>
      </c>
      <c r="Q7" s="192" t="s">
        <v>43</v>
      </c>
      <c r="R7" s="192" t="s">
        <v>47</v>
      </c>
      <c r="S7" s="192" t="s">
        <v>89</v>
      </c>
      <c r="T7" s="190" t="s">
        <v>19</v>
      </c>
      <c r="U7" s="163"/>
      <c r="V7" s="163"/>
      <c r="W7" s="198" t="s">
        <v>144</v>
      </c>
      <c r="X7" s="192" t="s">
        <v>149</v>
      </c>
      <c r="Y7" s="196" t="s">
        <v>145</v>
      </c>
      <c r="Z7" s="196" t="s">
        <v>49</v>
      </c>
      <c r="AA7" s="196" t="s">
        <v>9</v>
      </c>
      <c r="AB7" s="196" t="s">
        <v>50</v>
      </c>
      <c r="AC7" s="196" t="s">
        <v>146</v>
      </c>
      <c r="AD7" s="196" t="s">
        <v>23</v>
      </c>
      <c r="AE7" s="196" t="s">
        <v>147</v>
      </c>
      <c r="AF7" s="196" t="s">
        <v>42</v>
      </c>
      <c r="AG7" s="200" t="s">
        <v>55</v>
      </c>
      <c r="AH7" s="163"/>
      <c r="AI7" s="163"/>
      <c r="AJ7" s="194" t="s">
        <v>90</v>
      </c>
      <c r="AK7" s="192" t="s">
        <v>91</v>
      </c>
      <c r="AL7" s="192" t="s">
        <v>12</v>
      </c>
      <c r="AM7" s="192" t="s">
        <v>92</v>
      </c>
      <c r="AN7" s="192" t="s">
        <v>93</v>
      </c>
      <c r="AO7" s="192" t="s">
        <v>14</v>
      </c>
      <c r="AP7" s="192" t="s">
        <v>148</v>
      </c>
      <c r="AQ7" s="192" t="s">
        <v>58</v>
      </c>
      <c r="AR7" s="190" t="s">
        <v>59</v>
      </c>
      <c r="AS7" s="163"/>
      <c r="AT7" s="163"/>
      <c r="AU7" s="194" t="s">
        <v>15</v>
      </c>
      <c r="AV7" s="192" t="s">
        <v>60</v>
      </c>
      <c r="AW7" s="192" t="s">
        <v>62</v>
      </c>
      <c r="AX7" s="192" t="s">
        <v>63</v>
      </c>
      <c r="AY7" s="192" t="s">
        <v>64</v>
      </c>
      <c r="AZ7" s="192" t="s">
        <v>61</v>
      </c>
      <c r="BA7" s="192" t="s">
        <v>149</v>
      </c>
      <c r="BB7" s="192" t="s">
        <v>65</v>
      </c>
      <c r="BC7" s="190" t="s">
        <v>66</v>
      </c>
      <c r="BD7" s="163"/>
      <c r="BE7" s="163"/>
      <c r="BF7" s="172"/>
      <c r="BG7" s="172"/>
    </row>
    <row r="8" spans="1:59" ht="25.5" customHeight="1" thickBot="1">
      <c r="A8" s="164"/>
      <c r="B8" s="162"/>
      <c r="C8" s="62" t="s">
        <v>2</v>
      </c>
      <c r="D8" s="61" t="s">
        <v>4</v>
      </c>
      <c r="E8" s="62" t="s">
        <v>3</v>
      </c>
      <c r="F8" s="195"/>
      <c r="G8" s="193"/>
      <c r="H8" s="193"/>
      <c r="I8" s="193"/>
      <c r="J8" s="193"/>
      <c r="K8" s="193"/>
      <c r="L8" s="191"/>
      <c r="M8" s="163"/>
      <c r="N8" s="195"/>
      <c r="O8" s="193"/>
      <c r="P8" s="193"/>
      <c r="Q8" s="193"/>
      <c r="R8" s="193"/>
      <c r="S8" s="193"/>
      <c r="T8" s="191"/>
      <c r="U8" s="164"/>
      <c r="V8" s="164"/>
      <c r="W8" s="199"/>
      <c r="X8" s="193"/>
      <c r="Y8" s="197"/>
      <c r="Z8" s="197"/>
      <c r="AA8" s="197"/>
      <c r="AB8" s="197"/>
      <c r="AC8" s="197"/>
      <c r="AD8" s="197"/>
      <c r="AE8" s="197"/>
      <c r="AF8" s="197"/>
      <c r="AG8" s="201"/>
      <c r="AH8" s="164"/>
      <c r="AI8" s="164"/>
      <c r="AJ8" s="195"/>
      <c r="AK8" s="193"/>
      <c r="AL8" s="193"/>
      <c r="AM8" s="193"/>
      <c r="AN8" s="193"/>
      <c r="AO8" s="193"/>
      <c r="AP8" s="193"/>
      <c r="AQ8" s="193"/>
      <c r="AR8" s="191"/>
      <c r="AS8" s="164"/>
      <c r="AT8" s="164"/>
      <c r="AU8" s="195"/>
      <c r="AV8" s="193"/>
      <c r="AW8" s="193"/>
      <c r="AX8" s="193"/>
      <c r="AY8" s="193"/>
      <c r="AZ8" s="193"/>
      <c r="BA8" s="193"/>
      <c r="BB8" s="193"/>
      <c r="BC8" s="191"/>
      <c r="BD8" s="164"/>
      <c r="BE8" s="164"/>
      <c r="BF8" s="173"/>
      <c r="BG8" s="173"/>
    </row>
    <row r="9" spans="1:59" ht="24.95" customHeight="1" thickBot="1">
      <c r="A9" s="13">
        <v>101</v>
      </c>
      <c r="B9" s="142" t="s">
        <v>172</v>
      </c>
      <c r="C9" s="142" t="s">
        <v>151</v>
      </c>
      <c r="D9" s="142" t="s">
        <v>98</v>
      </c>
      <c r="E9" s="149" t="s">
        <v>152</v>
      </c>
      <c r="F9" s="88">
        <v>0</v>
      </c>
      <c r="G9" s="36">
        <v>0</v>
      </c>
      <c r="H9" s="36">
        <v>0</v>
      </c>
      <c r="I9" s="38">
        <v>41</v>
      </c>
      <c r="J9" s="36">
        <v>0</v>
      </c>
      <c r="K9" s="36">
        <v>0</v>
      </c>
      <c r="L9" s="100">
        <v>0</v>
      </c>
      <c r="M9" s="60">
        <f t="shared" ref="M9:M17" si="0">SUM(F9:L9)</f>
        <v>41</v>
      </c>
      <c r="N9" s="88">
        <v>0</v>
      </c>
      <c r="O9" s="36">
        <v>30</v>
      </c>
      <c r="P9" s="36">
        <v>0</v>
      </c>
      <c r="Q9" s="36">
        <v>0</v>
      </c>
      <c r="R9" s="36">
        <v>-5</v>
      </c>
      <c r="S9" s="36">
        <v>20</v>
      </c>
      <c r="T9" s="100">
        <v>0</v>
      </c>
      <c r="U9" s="60">
        <f t="shared" ref="U9:U17" si="1">SUM(N9:T9)</f>
        <v>45</v>
      </c>
      <c r="V9" s="60">
        <f t="shared" ref="V9:V17" si="2">M9+U9</f>
        <v>86</v>
      </c>
      <c r="W9" s="135">
        <v>152</v>
      </c>
      <c r="X9" s="136">
        <v>20</v>
      </c>
      <c r="Y9" s="36">
        <v>0</v>
      </c>
      <c r="Z9" s="36">
        <v>80</v>
      </c>
      <c r="AA9" s="36">
        <v>180</v>
      </c>
      <c r="AB9" s="36">
        <v>29</v>
      </c>
      <c r="AC9" s="36">
        <v>100</v>
      </c>
      <c r="AD9" s="36">
        <v>110</v>
      </c>
      <c r="AE9" s="36">
        <v>90</v>
      </c>
      <c r="AF9" s="36">
        <v>0</v>
      </c>
      <c r="AG9" s="100">
        <v>0</v>
      </c>
      <c r="AH9" s="60">
        <f t="shared" ref="AH9:AH17" si="3">SUM(W9:AG9)</f>
        <v>761</v>
      </c>
      <c r="AI9" s="60">
        <f t="shared" ref="AI9:AI17" si="4">M9+U9+AH9</f>
        <v>847</v>
      </c>
      <c r="AJ9" s="88">
        <v>40</v>
      </c>
      <c r="AK9" s="36">
        <v>0</v>
      </c>
      <c r="AL9" s="36">
        <v>0</v>
      </c>
      <c r="AM9" s="36">
        <v>30</v>
      </c>
      <c r="AN9" s="36">
        <v>120</v>
      </c>
      <c r="AO9" s="36">
        <v>0</v>
      </c>
      <c r="AP9" s="36">
        <v>0</v>
      </c>
      <c r="AQ9" s="36">
        <v>17</v>
      </c>
      <c r="AR9" s="100">
        <v>0</v>
      </c>
      <c r="AS9" s="39">
        <f t="shared" ref="AS9:AS17" si="5">SUM(AJ9:AR9)</f>
        <v>207</v>
      </c>
      <c r="AT9" s="37">
        <f t="shared" ref="AT9:AT17" si="6">M9+U9+AH9+AS9</f>
        <v>1054</v>
      </c>
      <c r="AU9" s="88">
        <v>-10</v>
      </c>
      <c r="AV9" s="36">
        <v>140</v>
      </c>
      <c r="AW9" s="36">
        <v>240</v>
      </c>
      <c r="AX9" s="36">
        <v>180</v>
      </c>
      <c r="AY9" s="36">
        <v>-27</v>
      </c>
      <c r="AZ9" s="36">
        <v>40</v>
      </c>
      <c r="BA9" s="90"/>
      <c r="BB9" s="36">
        <v>0</v>
      </c>
      <c r="BC9" s="79">
        <v>0</v>
      </c>
      <c r="BD9" s="37">
        <f t="shared" ref="BD9:BD17" si="7">SUM(AU9:BC9)</f>
        <v>563</v>
      </c>
      <c r="BE9" s="37">
        <f t="shared" ref="BE9:BE17" si="8">M9+U9+AH9+AS9+BD9</f>
        <v>1617</v>
      </c>
      <c r="BF9" s="39">
        <f t="shared" ref="BF9:BF17" si="9">M9+U9+AH9+AS9+BD9</f>
        <v>1617</v>
      </c>
      <c r="BG9" s="37">
        <v>1</v>
      </c>
    </row>
    <row r="10" spans="1:59" ht="24.95" customHeight="1" thickBot="1">
      <c r="A10" s="14">
        <v>104</v>
      </c>
      <c r="B10" s="119" t="s">
        <v>172</v>
      </c>
      <c r="C10" s="119" t="s">
        <v>157</v>
      </c>
      <c r="D10" s="119" t="s">
        <v>126</v>
      </c>
      <c r="E10" s="150" t="s">
        <v>158</v>
      </c>
      <c r="F10" s="98">
        <v>0</v>
      </c>
      <c r="G10" s="50">
        <v>0</v>
      </c>
      <c r="H10" s="50">
        <v>0</v>
      </c>
      <c r="I10" s="42">
        <v>62</v>
      </c>
      <c r="J10" s="50">
        <v>0</v>
      </c>
      <c r="K10" s="50">
        <v>0</v>
      </c>
      <c r="L10" s="101">
        <v>0</v>
      </c>
      <c r="M10" s="60">
        <f t="shared" si="0"/>
        <v>62</v>
      </c>
      <c r="N10" s="98">
        <v>0</v>
      </c>
      <c r="O10" s="50">
        <v>18</v>
      </c>
      <c r="P10" s="50">
        <v>0</v>
      </c>
      <c r="Q10" s="50">
        <v>0</v>
      </c>
      <c r="R10" s="50">
        <v>0</v>
      </c>
      <c r="S10" s="50">
        <v>0</v>
      </c>
      <c r="T10" s="101">
        <v>0</v>
      </c>
      <c r="U10" s="60">
        <f t="shared" si="1"/>
        <v>18</v>
      </c>
      <c r="V10" s="60">
        <f t="shared" si="2"/>
        <v>80</v>
      </c>
      <c r="W10" s="137">
        <v>148</v>
      </c>
      <c r="X10" s="138">
        <v>30</v>
      </c>
      <c r="Y10" s="50">
        <v>0</v>
      </c>
      <c r="Z10" s="50">
        <v>0</v>
      </c>
      <c r="AA10" s="50">
        <v>13</v>
      </c>
      <c r="AB10" s="50">
        <v>240</v>
      </c>
      <c r="AC10" s="50">
        <v>100</v>
      </c>
      <c r="AD10" s="50">
        <v>110</v>
      </c>
      <c r="AE10" s="50">
        <v>90</v>
      </c>
      <c r="AF10" s="50">
        <v>0</v>
      </c>
      <c r="AG10" s="101">
        <v>0</v>
      </c>
      <c r="AH10" s="60">
        <f t="shared" si="3"/>
        <v>731</v>
      </c>
      <c r="AI10" s="60">
        <f t="shared" si="4"/>
        <v>811</v>
      </c>
      <c r="AJ10" s="98">
        <v>0</v>
      </c>
      <c r="AK10" s="50">
        <v>0</v>
      </c>
      <c r="AL10" s="50">
        <v>0</v>
      </c>
      <c r="AM10" s="50">
        <v>30</v>
      </c>
      <c r="AN10" s="50">
        <v>50</v>
      </c>
      <c r="AO10" s="50">
        <v>0</v>
      </c>
      <c r="AP10" s="50">
        <v>0</v>
      </c>
      <c r="AQ10" s="50">
        <v>14</v>
      </c>
      <c r="AR10" s="101">
        <v>0</v>
      </c>
      <c r="AS10" s="39">
        <f t="shared" si="5"/>
        <v>94</v>
      </c>
      <c r="AT10" s="37">
        <f t="shared" si="6"/>
        <v>905</v>
      </c>
      <c r="AU10" s="98">
        <v>0</v>
      </c>
      <c r="AV10" s="50">
        <v>124</v>
      </c>
      <c r="AW10" s="50">
        <v>240</v>
      </c>
      <c r="AX10" s="50">
        <v>12</v>
      </c>
      <c r="AY10" s="50">
        <v>380</v>
      </c>
      <c r="AZ10" s="50">
        <v>40</v>
      </c>
      <c r="BA10" s="92"/>
      <c r="BB10" s="50">
        <v>0</v>
      </c>
      <c r="BC10" s="81">
        <v>0</v>
      </c>
      <c r="BD10" s="37">
        <f t="shared" si="7"/>
        <v>796</v>
      </c>
      <c r="BE10" s="37">
        <f t="shared" si="8"/>
        <v>1701</v>
      </c>
      <c r="BF10" s="39">
        <f t="shared" si="9"/>
        <v>1701</v>
      </c>
      <c r="BG10" s="41">
        <v>2</v>
      </c>
    </row>
    <row r="11" spans="1:59" ht="24.95" customHeight="1" thickBot="1">
      <c r="A11" s="14">
        <v>106</v>
      </c>
      <c r="B11" s="119" t="s">
        <v>172</v>
      </c>
      <c r="C11" s="119" t="s">
        <v>161</v>
      </c>
      <c r="D11" s="118" t="s">
        <v>162</v>
      </c>
      <c r="E11" s="150" t="s">
        <v>163</v>
      </c>
      <c r="F11" s="98">
        <v>0</v>
      </c>
      <c r="G11" s="50">
        <v>0</v>
      </c>
      <c r="H11" s="50">
        <v>0</v>
      </c>
      <c r="I11" s="42">
        <v>42</v>
      </c>
      <c r="J11" s="50">
        <v>0</v>
      </c>
      <c r="K11" s="50">
        <v>0</v>
      </c>
      <c r="L11" s="101">
        <v>0</v>
      </c>
      <c r="M11" s="60">
        <f t="shared" si="0"/>
        <v>42</v>
      </c>
      <c r="N11" s="98">
        <v>0</v>
      </c>
      <c r="O11" s="50">
        <v>18</v>
      </c>
      <c r="P11" s="50">
        <v>0</v>
      </c>
      <c r="Q11" s="50">
        <v>-10</v>
      </c>
      <c r="R11" s="50">
        <v>-5</v>
      </c>
      <c r="S11" s="50">
        <v>0</v>
      </c>
      <c r="T11" s="101">
        <v>0</v>
      </c>
      <c r="U11" s="60">
        <f t="shared" si="1"/>
        <v>3</v>
      </c>
      <c r="V11" s="60">
        <f t="shared" si="2"/>
        <v>45</v>
      </c>
      <c r="W11" s="137">
        <v>245</v>
      </c>
      <c r="X11" s="138">
        <v>20</v>
      </c>
      <c r="Y11" s="50">
        <v>0</v>
      </c>
      <c r="Z11" s="50">
        <v>0</v>
      </c>
      <c r="AA11" s="50">
        <v>180</v>
      </c>
      <c r="AB11" s="50">
        <v>3</v>
      </c>
      <c r="AC11" s="50">
        <v>100</v>
      </c>
      <c r="AD11" s="50">
        <v>110</v>
      </c>
      <c r="AE11" s="50">
        <v>0</v>
      </c>
      <c r="AF11" s="50">
        <v>0</v>
      </c>
      <c r="AG11" s="101">
        <v>0</v>
      </c>
      <c r="AH11" s="60">
        <f t="shared" si="3"/>
        <v>658</v>
      </c>
      <c r="AI11" s="60">
        <f t="shared" si="4"/>
        <v>703</v>
      </c>
      <c r="AJ11" s="98">
        <v>0</v>
      </c>
      <c r="AK11" s="50">
        <v>0</v>
      </c>
      <c r="AL11" s="50">
        <v>60</v>
      </c>
      <c r="AM11" s="50">
        <v>30</v>
      </c>
      <c r="AN11" s="50">
        <v>60</v>
      </c>
      <c r="AO11" s="50">
        <v>0</v>
      </c>
      <c r="AP11" s="50">
        <v>0</v>
      </c>
      <c r="AQ11" s="50">
        <v>18</v>
      </c>
      <c r="AR11" s="101">
        <v>0</v>
      </c>
      <c r="AS11" s="39">
        <f t="shared" si="5"/>
        <v>168</v>
      </c>
      <c r="AT11" s="37">
        <f t="shared" si="6"/>
        <v>871</v>
      </c>
      <c r="AU11" s="98">
        <v>0</v>
      </c>
      <c r="AV11" s="50">
        <v>140</v>
      </c>
      <c r="AW11" s="50">
        <v>240</v>
      </c>
      <c r="AX11" s="50">
        <v>180</v>
      </c>
      <c r="AY11" s="50">
        <v>380</v>
      </c>
      <c r="AZ11" s="50">
        <v>40</v>
      </c>
      <c r="BA11" s="92"/>
      <c r="BB11" s="50">
        <v>0</v>
      </c>
      <c r="BC11" s="81">
        <v>0</v>
      </c>
      <c r="BD11" s="37">
        <f t="shared" si="7"/>
        <v>980</v>
      </c>
      <c r="BE11" s="37">
        <f t="shared" si="8"/>
        <v>1851</v>
      </c>
      <c r="BF11" s="39">
        <f t="shared" si="9"/>
        <v>1851</v>
      </c>
      <c r="BG11" s="41">
        <v>3</v>
      </c>
    </row>
    <row r="12" spans="1:59" ht="24.95" customHeight="1" thickBot="1">
      <c r="A12" s="14">
        <v>103</v>
      </c>
      <c r="B12" s="119" t="s">
        <v>172</v>
      </c>
      <c r="C12" s="119" t="s">
        <v>155</v>
      </c>
      <c r="D12" s="119" t="s">
        <v>98</v>
      </c>
      <c r="E12" s="150" t="s">
        <v>156</v>
      </c>
      <c r="F12" s="98">
        <v>30</v>
      </c>
      <c r="G12" s="50">
        <v>0</v>
      </c>
      <c r="H12" s="50">
        <v>0</v>
      </c>
      <c r="I12" s="42">
        <v>72</v>
      </c>
      <c r="J12" s="50">
        <v>0</v>
      </c>
      <c r="K12" s="50">
        <v>0</v>
      </c>
      <c r="L12" s="101">
        <v>0</v>
      </c>
      <c r="M12" s="60">
        <f t="shared" si="0"/>
        <v>102</v>
      </c>
      <c r="N12" s="98">
        <v>0</v>
      </c>
      <c r="O12" s="50">
        <v>3</v>
      </c>
      <c r="P12" s="50">
        <v>5</v>
      </c>
      <c r="Q12" s="50">
        <v>0</v>
      </c>
      <c r="R12" s="50">
        <v>-10</v>
      </c>
      <c r="S12" s="50">
        <v>20</v>
      </c>
      <c r="T12" s="101">
        <v>0</v>
      </c>
      <c r="U12" s="60">
        <f t="shared" si="1"/>
        <v>18</v>
      </c>
      <c r="V12" s="60">
        <f t="shared" si="2"/>
        <v>120</v>
      </c>
      <c r="W12" s="137">
        <v>245</v>
      </c>
      <c r="X12" s="138">
        <v>20</v>
      </c>
      <c r="Y12" s="50">
        <v>100</v>
      </c>
      <c r="Z12" s="50">
        <v>80</v>
      </c>
      <c r="AA12" s="50">
        <v>180</v>
      </c>
      <c r="AB12" s="50">
        <v>-1</v>
      </c>
      <c r="AC12" s="50">
        <v>10</v>
      </c>
      <c r="AD12" s="50">
        <v>110</v>
      </c>
      <c r="AE12" s="50">
        <v>90</v>
      </c>
      <c r="AF12" s="50">
        <v>0</v>
      </c>
      <c r="AG12" s="101">
        <v>0</v>
      </c>
      <c r="AH12" s="60">
        <f t="shared" si="3"/>
        <v>834</v>
      </c>
      <c r="AI12" s="60">
        <f t="shared" si="4"/>
        <v>954</v>
      </c>
      <c r="AJ12" s="98">
        <v>0</v>
      </c>
      <c r="AK12" s="50">
        <v>80</v>
      </c>
      <c r="AL12" s="50">
        <v>60</v>
      </c>
      <c r="AM12" s="50">
        <v>30</v>
      </c>
      <c r="AN12" s="50">
        <v>120</v>
      </c>
      <c r="AO12" s="50">
        <v>0</v>
      </c>
      <c r="AP12" s="50">
        <v>0</v>
      </c>
      <c r="AQ12" s="50">
        <v>18</v>
      </c>
      <c r="AR12" s="101">
        <v>0</v>
      </c>
      <c r="AS12" s="39">
        <f t="shared" si="5"/>
        <v>308</v>
      </c>
      <c r="AT12" s="37">
        <f t="shared" si="6"/>
        <v>1262</v>
      </c>
      <c r="AU12" s="98">
        <v>0</v>
      </c>
      <c r="AV12" s="50">
        <v>140</v>
      </c>
      <c r="AW12" s="50">
        <v>240</v>
      </c>
      <c r="AX12" s="50">
        <v>180</v>
      </c>
      <c r="AY12" s="50">
        <v>-7</v>
      </c>
      <c r="AZ12" s="50">
        <v>60</v>
      </c>
      <c r="BA12" s="92"/>
      <c r="BB12" s="50">
        <v>0</v>
      </c>
      <c r="BC12" s="81">
        <v>0</v>
      </c>
      <c r="BD12" s="37">
        <f t="shared" si="7"/>
        <v>613</v>
      </c>
      <c r="BE12" s="37">
        <f t="shared" si="8"/>
        <v>1875</v>
      </c>
      <c r="BF12" s="39">
        <f t="shared" si="9"/>
        <v>1875</v>
      </c>
      <c r="BG12" s="41">
        <v>4</v>
      </c>
    </row>
    <row r="13" spans="1:59" ht="24.95" customHeight="1" thickBot="1">
      <c r="A13" s="14">
        <v>102</v>
      </c>
      <c r="B13" s="119" t="s">
        <v>172</v>
      </c>
      <c r="C13" s="119" t="s">
        <v>153</v>
      </c>
      <c r="D13" s="119" t="s">
        <v>96</v>
      </c>
      <c r="E13" s="150" t="s">
        <v>154</v>
      </c>
      <c r="F13" s="98">
        <v>10</v>
      </c>
      <c r="G13" s="50">
        <v>0</v>
      </c>
      <c r="H13" s="50">
        <v>0</v>
      </c>
      <c r="I13" s="42">
        <v>41</v>
      </c>
      <c r="J13" s="50">
        <v>-20</v>
      </c>
      <c r="K13" s="50">
        <v>0</v>
      </c>
      <c r="L13" s="101">
        <v>0</v>
      </c>
      <c r="M13" s="60">
        <f t="shared" si="0"/>
        <v>31</v>
      </c>
      <c r="N13" s="98">
        <v>0</v>
      </c>
      <c r="O13" s="50">
        <v>27</v>
      </c>
      <c r="P13" s="50">
        <v>10</v>
      </c>
      <c r="Q13" s="50">
        <v>0</v>
      </c>
      <c r="R13" s="50">
        <v>-5</v>
      </c>
      <c r="S13" s="50">
        <v>0</v>
      </c>
      <c r="T13" s="101">
        <v>0</v>
      </c>
      <c r="U13" s="60">
        <f t="shared" si="1"/>
        <v>32</v>
      </c>
      <c r="V13" s="60">
        <f t="shared" si="2"/>
        <v>63</v>
      </c>
      <c r="W13" s="137">
        <v>245</v>
      </c>
      <c r="X13" s="138">
        <v>15</v>
      </c>
      <c r="Y13" s="50">
        <v>100</v>
      </c>
      <c r="Z13" s="50">
        <v>80</v>
      </c>
      <c r="AA13" s="50">
        <v>180</v>
      </c>
      <c r="AB13" s="50">
        <v>19</v>
      </c>
      <c r="AC13" s="50">
        <v>0</v>
      </c>
      <c r="AD13" s="50">
        <v>55</v>
      </c>
      <c r="AE13" s="50">
        <v>90</v>
      </c>
      <c r="AF13" s="50">
        <v>0</v>
      </c>
      <c r="AG13" s="101">
        <v>0</v>
      </c>
      <c r="AH13" s="60">
        <f t="shared" si="3"/>
        <v>784</v>
      </c>
      <c r="AI13" s="60">
        <f t="shared" si="4"/>
        <v>847</v>
      </c>
      <c r="AJ13" s="98">
        <v>20</v>
      </c>
      <c r="AK13" s="50">
        <v>80</v>
      </c>
      <c r="AL13" s="50">
        <v>0</v>
      </c>
      <c r="AM13" s="50">
        <v>30</v>
      </c>
      <c r="AN13" s="50">
        <v>20</v>
      </c>
      <c r="AO13" s="50">
        <v>0</v>
      </c>
      <c r="AP13" s="50">
        <v>0</v>
      </c>
      <c r="AQ13" s="50">
        <v>15</v>
      </c>
      <c r="AR13" s="101">
        <v>0</v>
      </c>
      <c r="AS13" s="39">
        <f t="shared" si="5"/>
        <v>165</v>
      </c>
      <c r="AT13" s="37">
        <f t="shared" si="6"/>
        <v>1012</v>
      </c>
      <c r="AU13" s="98">
        <v>0</v>
      </c>
      <c r="AV13" s="50">
        <v>91</v>
      </c>
      <c r="AW13" s="50">
        <v>240</v>
      </c>
      <c r="AX13" s="50">
        <v>180</v>
      </c>
      <c r="AY13" s="50">
        <v>380</v>
      </c>
      <c r="AZ13" s="50">
        <v>60</v>
      </c>
      <c r="BA13" s="92"/>
      <c r="BB13" s="50">
        <v>0</v>
      </c>
      <c r="BC13" s="81">
        <v>0</v>
      </c>
      <c r="BD13" s="37">
        <f t="shared" si="7"/>
        <v>951</v>
      </c>
      <c r="BE13" s="37">
        <f t="shared" si="8"/>
        <v>1963</v>
      </c>
      <c r="BF13" s="39">
        <f t="shared" si="9"/>
        <v>1963</v>
      </c>
      <c r="BG13" s="41">
        <v>5</v>
      </c>
    </row>
    <row r="14" spans="1:59" ht="24.95" customHeight="1" thickBot="1">
      <c r="A14" s="14">
        <v>107</v>
      </c>
      <c r="B14" s="119" t="s">
        <v>172</v>
      </c>
      <c r="C14" s="119" t="s">
        <v>164</v>
      </c>
      <c r="D14" s="119" t="s">
        <v>165</v>
      </c>
      <c r="E14" s="150" t="s">
        <v>166</v>
      </c>
      <c r="F14" s="98">
        <v>0</v>
      </c>
      <c r="G14" s="50">
        <v>0</v>
      </c>
      <c r="H14" s="50">
        <v>0</v>
      </c>
      <c r="I14" s="42">
        <v>10</v>
      </c>
      <c r="J14" s="50">
        <v>-20</v>
      </c>
      <c r="K14" s="50">
        <v>0</v>
      </c>
      <c r="L14" s="101">
        <v>0</v>
      </c>
      <c r="M14" s="60">
        <f t="shared" si="0"/>
        <v>-10</v>
      </c>
      <c r="N14" s="98">
        <v>35</v>
      </c>
      <c r="O14" s="50">
        <v>9</v>
      </c>
      <c r="P14" s="50">
        <v>10</v>
      </c>
      <c r="Q14" s="50">
        <v>-10</v>
      </c>
      <c r="R14" s="50">
        <v>-3</v>
      </c>
      <c r="S14" s="50">
        <v>0</v>
      </c>
      <c r="T14" s="101">
        <v>0</v>
      </c>
      <c r="U14" s="60">
        <f t="shared" si="1"/>
        <v>41</v>
      </c>
      <c r="V14" s="60">
        <f t="shared" si="2"/>
        <v>31</v>
      </c>
      <c r="W14" s="137">
        <v>245</v>
      </c>
      <c r="X14" s="138">
        <v>20</v>
      </c>
      <c r="Y14" s="50">
        <v>100</v>
      </c>
      <c r="Z14" s="50">
        <v>0</v>
      </c>
      <c r="AA14" s="50">
        <v>180</v>
      </c>
      <c r="AB14" s="50">
        <v>-12</v>
      </c>
      <c r="AC14" s="50">
        <v>100</v>
      </c>
      <c r="AD14" s="50">
        <v>110</v>
      </c>
      <c r="AE14" s="50">
        <v>90</v>
      </c>
      <c r="AF14" s="50">
        <v>0</v>
      </c>
      <c r="AG14" s="101">
        <v>0</v>
      </c>
      <c r="AH14" s="60">
        <f t="shared" si="3"/>
        <v>833</v>
      </c>
      <c r="AI14" s="60">
        <f t="shared" si="4"/>
        <v>864</v>
      </c>
      <c r="AJ14" s="98">
        <v>100</v>
      </c>
      <c r="AK14" s="50">
        <v>80</v>
      </c>
      <c r="AL14" s="50">
        <v>60</v>
      </c>
      <c r="AM14" s="132">
        <v>0</v>
      </c>
      <c r="AN14" s="50">
        <v>25</v>
      </c>
      <c r="AO14" s="50">
        <v>0</v>
      </c>
      <c r="AP14" s="50">
        <v>0</v>
      </c>
      <c r="AQ14" s="50">
        <v>17</v>
      </c>
      <c r="AR14" s="101">
        <v>0</v>
      </c>
      <c r="AS14" s="39">
        <f t="shared" si="5"/>
        <v>282</v>
      </c>
      <c r="AT14" s="37">
        <f t="shared" si="6"/>
        <v>1146</v>
      </c>
      <c r="AU14" s="98">
        <v>60</v>
      </c>
      <c r="AV14" s="50">
        <v>140</v>
      </c>
      <c r="AW14" s="50">
        <v>240</v>
      </c>
      <c r="AX14" s="50">
        <v>189</v>
      </c>
      <c r="AY14" s="50">
        <v>380</v>
      </c>
      <c r="AZ14" s="50">
        <v>100</v>
      </c>
      <c r="BA14" s="92"/>
      <c r="BB14" s="50">
        <v>0</v>
      </c>
      <c r="BC14" s="81">
        <v>0</v>
      </c>
      <c r="BD14" s="37">
        <f t="shared" si="7"/>
        <v>1109</v>
      </c>
      <c r="BE14" s="37">
        <f t="shared" si="8"/>
        <v>2255</v>
      </c>
      <c r="BF14" s="39">
        <f t="shared" si="9"/>
        <v>2255</v>
      </c>
      <c r="BG14" s="41">
        <v>6</v>
      </c>
    </row>
    <row r="15" spans="1:59" ht="24.95" customHeight="1" thickBot="1">
      <c r="A15" s="14">
        <v>108</v>
      </c>
      <c r="B15" s="119" t="s">
        <v>172</v>
      </c>
      <c r="C15" s="118" t="s">
        <v>167</v>
      </c>
      <c r="D15" s="119" t="s">
        <v>168</v>
      </c>
      <c r="E15" s="150" t="s">
        <v>177</v>
      </c>
      <c r="F15" s="98">
        <v>0</v>
      </c>
      <c r="G15" s="50">
        <v>0</v>
      </c>
      <c r="H15" s="50">
        <v>0</v>
      </c>
      <c r="I15" s="42">
        <v>51</v>
      </c>
      <c r="J15" s="50">
        <v>0</v>
      </c>
      <c r="K15" s="50">
        <v>0</v>
      </c>
      <c r="L15" s="101">
        <v>0</v>
      </c>
      <c r="M15" s="60">
        <f t="shared" si="0"/>
        <v>51</v>
      </c>
      <c r="N15" s="98">
        <v>10</v>
      </c>
      <c r="O15" s="50">
        <v>36</v>
      </c>
      <c r="P15" s="50">
        <v>5</v>
      </c>
      <c r="Q15" s="50">
        <v>0</v>
      </c>
      <c r="R15" s="50">
        <v>0</v>
      </c>
      <c r="S15" s="50">
        <v>20</v>
      </c>
      <c r="T15" s="101">
        <v>0</v>
      </c>
      <c r="U15" s="60">
        <f t="shared" si="1"/>
        <v>71</v>
      </c>
      <c r="V15" s="60">
        <f t="shared" si="2"/>
        <v>122</v>
      </c>
      <c r="W15" s="137">
        <v>245</v>
      </c>
      <c r="X15" s="138">
        <v>30</v>
      </c>
      <c r="Y15" s="50">
        <v>100</v>
      </c>
      <c r="Z15" s="50">
        <v>80</v>
      </c>
      <c r="AA15" s="50">
        <v>180</v>
      </c>
      <c r="AB15" s="50">
        <v>-30</v>
      </c>
      <c r="AC15" s="50">
        <v>100</v>
      </c>
      <c r="AD15" s="50">
        <v>110</v>
      </c>
      <c r="AE15" s="50">
        <v>0</v>
      </c>
      <c r="AF15" s="50">
        <v>0</v>
      </c>
      <c r="AG15" s="101">
        <v>0</v>
      </c>
      <c r="AH15" s="60">
        <f t="shared" si="3"/>
        <v>815</v>
      </c>
      <c r="AI15" s="60">
        <f t="shared" si="4"/>
        <v>937</v>
      </c>
      <c r="AJ15" s="98">
        <v>100</v>
      </c>
      <c r="AK15" s="50">
        <v>0</v>
      </c>
      <c r="AL15" s="50">
        <v>60</v>
      </c>
      <c r="AM15" s="50">
        <v>30</v>
      </c>
      <c r="AN15" s="50">
        <v>120</v>
      </c>
      <c r="AO15" s="50">
        <v>60</v>
      </c>
      <c r="AP15" s="50">
        <v>0</v>
      </c>
      <c r="AQ15" s="50">
        <v>80</v>
      </c>
      <c r="AR15" s="101">
        <v>0</v>
      </c>
      <c r="AS15" s="39">
        <f t="shared" si="5"/>
        <v>450</v>
      </c>
      <c r="AT15" s="37">
        <f t="shared" si="6"/>
        <v>1387</v>
      </c>
      <c r="AU15" s="98">
        <v>-10</v>
      </c>
      <c r="AV15" s="50">
        <v>140</v>
      </c>
      <c r="AW15" s="50">
        <v>240</v>
      </c>
      <c r="AX15" s="50">
        <v>180</v>
      </c>
      <c r="AY15" s="50">
        <v>380</v>
      </c>
      <c r="AZ15" s="50">
        <v>60</v>
      </c>
      <c r="BA15" s="92"/>
      <c r="BB15" s="50">
        <v>0</v>
      </c>
      <c r="BC15" s="81">
        <v>0</v>
      </c>
      <c r="BD15" s="37">
        <f t="shared" si="7"/>
        <v>990</v>
      </c>
      <c r="BE15" s="37">
        <f t="shared" si="8"/>
        <v>2377</v>
      </c>
      <c r="BF15" s="39">
        <f t="shared" si="9"/>
        <v>2377</v>
      </c>
      <c r="BG15" s="41">
        <v>7</v>
      </c>
    </row>
    <row r="16" spans="1:59" ht="24.95" customHeight="1" thickBot="1">
      <c r="A16" s="14">
        <v>109</v>
      </c>
      <c r="B16" s="119" t="s">
        <v>172</v>
      </c>
      <c r="C16" s="119" t="s">
        <v>169</v>
      </c>
      <c r="D16" s="119" t="s">
        <v>170</v>
      </c>
      <c r="E16" s="150" t="s">
        <v>171</v>
      </c>
      <c r="F16" s="98">
        <v>10</v>
      </c>
      <c r="G16" s="50">
        <v>0</v>
      </c>
      <c r="H16" s="50">
        <v>0</v>
      </c>
      <c r="I16" s="42">
        <v>77</v>
      </c>
      <c r="J16" s="50">
        <v>0</v>
      </c>
      <c r="K16" s="50">
        <v>0</v>
      </c>
      <c r="L16" s="101">
        <v>0</v>
      </c>
      <c r="M16" s="60">
        <f t="shared" si="0"/>
        <v>87</v>
      </c>
      <c r="N16" s="98">
        <v>0</v>
      </c>
      <c r="O16" s="50">
        <v>6</v>
      </c>
      <c r="P16" s="50">
        <v>0</v>
      </c>
      <c r="Q16" s="50">
        <v>-10</v>
      </c>
      <c r="R16" s="50">
        <v>-3</v>
      </c>
      <c r="S16" s="50">
        <v>0</v>
      </c>
      <c r="T16" s="101">
        <v>0</v>
      </c>
      <c r="U16" s="60">
        <f t="shared" si="1"/>
        <v>-7</v>
      </c>
      <c r="V16" s="60">
        <f t="shared" si="2"/>
        <v>80</v>
      </c>
      <c r="W16" s="137">
        <v>185</v>
      </c>
      <c r="X16" s="138">
        <v>0</v>
      </c>
      <c r="Y16" s="50">
        <v>0</v>
      </c>
      <c r="Z16" s="50">
        <v>0</v>
      </c>
      <c r="AA16" s="50">
        <v>180</v>
      </c>
      <c r="AB16" s="50">
        <v>240</v>
      </c>
      <c r="AC16" s="50">
        <v>100</v>
      </c>
      <c r="AD16" s="50">
        <v>110</v>
      </c>
      <c r="AE16" s="50">
        <v>90</v>
      </c>
      <c r="AF16" s="50">
        <v>0</v>
      </c>
      <c r="AG16" s="101">
        <v>0</v>
      </c>
      <c r="AH16" s="60">
        <f t="shared" si="3"/>
        <v>905</v>
      </c>
      <c r="AI16" s="60">
        <f t="shared" si="4"/>
        <v>985</v>
      </c>
      <c r="AJ16" s="98">
        <v>100</v>
      </c>
      <c r="AK16" s="50">
        <v>0</v>
      </c>
      <c r="AL16" s="50">
        <v>60</v>
      </c>
      <c r="AM16" s="50">
        <v>30</v>
      </c>
      <c r="AN16" s="50">
        <v>120</v>
      </c>
      <c r="AO16" s="50">
        <v>60</v>
      </c>
      <c r="AP16" s="50">
        <v>0</v>
      </c>
      <c r="AQ16" s="50">
        <v>160</v>
      </c>
      <c r="AR16" s="101">
        <v>0</v>
      </c>
      <c r="AS16" s="39">
        <f t="shared" si="5"/>
        <v>530</v>
      </c>
      <c r="AT16" s="37">
        <f t="shared" si="6"/>
        <v>1515</v>
      </c>
      <c r="AU16" s="98">
        <v>-5</v>
      </c>
      <c r="AV16" s="50">
        <v>140</v>
      </c>
      <c r="AW16" s="50">
        <v>240</v>
      </c>
      <c r="AX16" s="50">
        <v>180</v>
      </c>
      <c r="AY16" s="50">
        <v>380</v>
      </c>
      <c r="AZ16" s="50">
        <v>40</v>
      </c>
      <c r="BA16" s="92"/>
      <c r="BB16" s="50">
        <v>0</v>
      </c>
      <c r="BC16" s="81">
        <v>0</v>
      </c>
      <c r="BD16" s="37">
        <f t="shared" si="7"/>
        <v>975</v>
      </c>
      <c r="BE16" s="37">
        <f t="shared" si="8"/>
        <v>2490</v>
      </c>
      <c r="BF16" s="39">
        <f t="shared" si="9"/>
        <v>2490</v>
      </c>
      <c r="BG16" s="41">
        <v>8</v>
      </c>
    </row>
    <row r="17" spans="1:59" ht="24.95" customHeight="1" thickBot="1">
      <c r="A17" s="15">
        <v>105</v>
      </c>
      <c r="B17" s="146" t="s">
        <v>172</v>
      </c>
      <c r="C17" s="146" t="s">
        <v>159</v>
      </c>
      <c r="D17" s="146" t="s">
        <v>126</v>
      </c>
      <c r="E17" s="151" t="s">
        <v>160</v>
      </c>
      <c r="F17" s="99">
        <v>0</v>
      </c>
      <c r="G17" s="54">
        <v>0</v>
      </c>
      <c r="H17" s="54">
        <v>0</v>
      </c>
      <c r="I17" s="46">
        <v>135</v>
      </c>
      <c r="J17" s="54">
        <v>0</v>
      </c>
      <c r="K17" s="54">
        <v>0</v>
      </c>
      <c r="L17" s="102">
        <v>0</v>
      </c>
      <c r="M17" s="60">
        <f t="shared" si="0"/>
        <v>135</v>
      </c>
      <c r="N17" s="99">
        <v>0</v>
      </c>
      <c r="O17" s="54">
        <v>9</v>
      </c>
      <c r="P17" s="54">
        <v>20</v>
      </c>
      <c r="Q17" s="54">
        <v>0</v>
      </c>
      <c r="R17" s="54">
        <v>0</v>
      </c>
      <c r="S17" s="54">
        <v>80</v>
      </c>
      <c r="T17" s="102">
        <v>0</v>
      </c>
      <c r="U17" s="60">
        <f t="shared" si="1"/>
        <v>109</v>
      </c>
      <c r="V17" s="60">
        <f t="shared" si="2"/>
        <v>244</v>
      </c>
      <c r="W17" s="139">
        <v>245</v>
      </c>
      <c r="X17" s="134">
        <v>20</v>
      </c>
      <c r="Y17" s="54">
        <v>100</v>
      </c>
      <c r="Z17" s="54">
        <v>0</v>
      </c>
      <c r="AA17" s="54">
        <v>180</v>
      </c>
      <c r="AB17" s="54">
        <v>240</v>
      </c>
      <c r="AC17" s="54">
        <v>100</v>
      </c>
      <c r="AD17" s="54">
        <v>110</v>
      </c>
      <c r="AE17" s="54">
        <v>90</v>
      </c>
      <c r="AF17" s="54">
        <v>0</v>
      </c>
      <c r="AG17" s="102">
        <v>0</v>
      </c>
      <c r="AH17" s="60">
        <f t="shared" si="3"/>
        <v>1085</v>
      </c>
      <c r="AI17" s="60">
        <f t="shared" si="4"/>
        <v>1329</v>
      </c>
      <c r="AJ17" s="99">
        <v>100</v>
      </c>
      <c r="AK17" s="54">
        <v>80</v>
      </c>
      <c r="AL17" s="54">
        <v>60</v>
      </c>
      <c r="AM17" s="54">
        <v>30</v>
      </c>
      <c r="AN17" s="54">
        <v>120</v>
      </c>
      <c r="AO17" s="54">
        <v>0</v>
      </c>
      <c r="AP17" s="54">
        <v>0</v>
      </c>
      <c r="AQ17" s="54">
        <v>17</v>
      </c>
      <c r="AR17" s="102">
        <v>0</v>
      </c>
      <c r="AS17" s="123">
        <f t="shared" si="5"/>
        <v>407</v>
      </c>
      <c r="AT17" s="60">
        <f t="shared" si="6"/>
        <v>1736</v>
      </c>
      <c r="AU17" s="99">
        <v>60</v>
      </c>
      <c r="AV17" s="54">
        <v>140</v>
      </c>
      <c r="AW17" s="54">
        <v>240</v>
      </c>
      <c r="AX17" s="54">
        <v>180</v>
      </c>
      <c r="AY17" s="54">
        <v>380</v>
      </c>
      <c r="AZ17" s="54">
        <v>20</v>
      </c>
      <c r="BA17" s="95"/>
      <c r="BB17" s="54">
        <v>0</v>
      </c>
      <c r="BC17" s="97">
        <v>0</v>
      </c>
      <c r="BD17" s="60">
        <f t="shared" si="7"/>
        <v>1020</v>
      </c>
      <c r="BE17" s="60">
        <f t="shared" si="8"/>
        <v>2756</v>
      </c>
      <c r="BF17" s="123">
        <f t="shared" si="9"/>
        <v>2756</v>
      </c>
      <c r="BG17" s="45">
        <v>9</v>
      </c>
    </row>
    <row r="18" spans="1:59">
      <c r="A18" s="8"/>
      <c r="B18" s="8"/>
      <c r="C18" s="8"/>
      <c r="H18" s="3"/>
    </row>
    <row r="19" spans="1:59">
      <c r="A19" s="1" t="s">
        <v>81</v>
      </c>
      <c r="B19" s="1"/>
      <c r="C19" s="1"/>
      <c r="D19" s="1"/>
      <c r="E19" s="1"/>
    </row>
    <row r="20" spans="1:59">
      <c r="A20" s="8"/>
      <c r="B20" s="8"/>
      <c r="C20" s="8"/>
    </row>
    <row r="21" spans="1:59">
      <c r="A21" s="1" t="s">
        <v>82</v>
      </c>
      <c r="B21" s="1"/>
      <c r="C21" s="1"/>
      <c r="D21" s="1"/>
      <c r="E21" s="1"/>
      <c r="BE21" s="5"/>
    </row>
    <row r="22" spans="1:59">
      <c r="A22" s="8"/>
      <c r="B22" s="8"/>
      <c r="C22" s="8"/>
    </row>
    <row r="23" spans="1:59">
      <c r="A23" s="8"/>
      <c r="B23" s="8"/>
      <c r="C23" s="8"/>
    </row>
    <row r="25" spans="1:59">
      <c r="T25"/>
      <c r="U25"/>
    </row>
    <row r="26" spans="1:59">
      <c r="A26" s="7"/>
      <c r="B26" s="7"/>
    </row>
  </sheetData>
  <mergeCells count="61">
    <mergeCell ref="A3:BG3"/>
    <mergeCell ref="BB7:BB8"/>
    <mergeCell ref="Z7:Z8"/>
    <mergeCell ref="AC7:AC8"/>
    <mergeCell ref="AN7:AN8"/>
    <mergeCell ref="BD6:BD8"/>
    <mergeCell ref="AF7:AF8"/>
    <mergeCell ref="AV7:AV8"/>
    <mergeCell ref="AB7:AB8"/>
    <mergeCell ref="AP7:AP8"/>
    <mergeCell ref="BG6:BG8"/>
    <mergeCell ref="BF6:BF8"/>
    <mergeCell ref="AU7:AU8"/>
    <mergeCell ref="A6:A8"/>
    <mergeCell ref="J7:J8"/>
    <mergeCell ref="AG7:AG8"/>
    <mergeCell ref="A5:E5"/>
    <mergeCell ref="A4:BG4"/>
    <mergeCell ref="B6:B8"/>
    <mergeCell ref="F7:F8"/>
    <mergeCell ref="R7:R8"/>
    <mergeCell ref="W7:W8"/>
    <mergeCell ref="AS6:AS8"/>
    <mergeCell ref="AO7:AO8"/>
    <mergeCell ref="AM7:AM8"/>
    <mergeCell ref="H7:H8"/>
    <mergeCell ref="AR7:AR8"/>
    <mergeCell ref="BE6:BE8"/>
    <mergeCell ref="L7:L8"/>
    <mergeCell ref="A1:BG1"/>
    <mergeCell ref="AZ7:AZ8"/>
    <mergeCell ref="N7:N8"/>
    <mergeCell ref="AD7:AD8"/>
    <mergeCell ref="M6:M8"/>
    <mergeCell ref="AW7:AW8"/>
    <mergeCell ref="G7:G8"/>
    <mergeCell ref="K7:K8"/>
    <mergeCell ref="AL7:AL8"/>
    <mergeCell ref="T7:T8"/>
    <mergeCell ref="Y7:Y8"/>
    <mergeCell ref="AE7:AE8"/>
    <mergeCell ref="Q7:Q8"/>
    <mergeCell ref="V6:V8"/>
    <mergeCell ref="AK7:AK8"/>
    <mergeCell ref="A2:BG2"/>
    <mergeCell ref="O7:O8"/>
    <mergeCell ref="X7:X8"/>
    <mergeCell ref="P7:P8"/>
    <mergeCell ref="I7:I8"/>
    <mergeCell ref="AX7:AX8"/>
    <mergeCell ref="U6:U8"/>
    <mergeCell ref="AJ7:AJ8"/>
    <mergeCell ref="AA7:AA8"/>
    <mergeCell ref="AT6:AT8"/>
    <mergeCell ref="BC7:BC8"/>
    <mergeCell ref="AQ7:AQ8"/>
    <mergeCell ref="S7:S8"/>
    <mergeCell ref="AH6:AH8"/>
    <mergeCell ref="AI6:AI8"/>
    <mergeCell ref="AY7:AY8"/>
    <mergeCell ref="BA7:BA8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77" fitToWidth="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Экстрим</vt:lpstr>
      <vt:lpstr>Туристы</vt:lpstr>
      <vt:lpstr>Новички</vt:lpstr>
      <vt:lpstr>Новички!Область_печати</vt:lpstr>
      <vt:lpstr>Туристы!Область_печати</vt:lpstr>
      <vt:lpstr>Экстрим!Область_печати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2014-02-02T12:38:11Z</cp:lastPrinted>
  <dcterms:created xsi:type="dcterms:W3CDTF">2006-09-28T05:33:49Z</dcterms:created>
  <dcterms:modified xsi:type="dcterms:W3CDTF">2016-10-10T13:19:08Z</dcterms:modified>
</cp:coreProperties>
</file>