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1640" activeTab="0"/>
  </bookViews>
  <sheets>
    <sheet name="Руководство" sheetId="1" r:id="rId1"/>
    <sheet name="Общий список" sheetId="2" r:id="rId2"/>
    <sheet name="Личное снар" sheetId="3" r:id="rId3"/>
    <sheet name="Одежда" sheetId="4" r:id="rId4"/>
    <sheet name="Спецснаряжение" sheetId="5" r:id="rId5"/>
    <sheet name="Групповое снар." sheetId="6" r:id="rId6"/>
  </sheets>
  <definedNames>
    <definedName name="EXTRACT" localSheetId="5">'Групповое снар.'!$A$204:$G$255</definedName>
    <definedName name="EXTRACT" localSheetId="2">'Личное снар'!$A$204:$G$255</definedName>
    <definedName name="EXTRACT" localSheetId="3">'Одежда'!$A$204:$G$255</definedName>
    <definedName name="EXTRACT" localSheetId="4">'Спецснаряжение'!$A$204:$G$255</definedName>
    <definedName name="CRITERIA" localSheetId="5">'Групповое снар.'!$I$4:$I$5</definedName>
    <definedName name="CRITERIA" localSheetId="2">'Личное снар'!$I$4:$I$5</definedName>
    <definedName name="CRITERIA" localSheetId="3">'Одежда'!$I$4:$I$5</definedName>
    <definedName name="CRITERIA" localSheetId="4">'Спецснаряжение'!$I$4:$I$5</definedName>
  </definedNames>
  <calcPr fullCalcOnLoad="1"/>
</workbook>
</file>

<file path=xl/sharedStrings.xml><?xml version="1.0" encoding="utf-8"?>
<sst xmlns="http://schemas.openxmlformats.org/spreadsheetml/2006/main" count="322" uniqueCount="216">
  <si>
    <t>№</t>
  </si>
  <si>
    <t>Колич.</t>
  </si>
  <si>
    <t>Наименование</t>
  </si>
  <si>
    <t>Вес (г)</t>
  </si>
  <si>
    <t>Рюкзак</t>
  </si>
  <si>
    <t>Коврик</t>
  </si>
  <si>
    <t>Сидушка</t>
  </si>
  <si>
    <t>Блокнот</t>
  </si>
  <si>
    <t>Спички</t>
  </si>
  <si>
    <t>Сухое горючее</t>
  </si>
  <si>
    <t>Часы</t>
  </si>
  <si>
    <t>Компас</t>
  </si>
  <si>
    <t>Накидка на рюкзак</t>
  </si>
  <si>
    <t>Нож</t>
  </si>
  <si>
    <t>Фотоаппарат (в чехле)</t>
  </si>
  <si>
    <t>Фонарь</t>
  </si>
  <si>
    <t>Куртка Gore-tex</t>
  </si>
  <si>
    <t xml:space="preserve">Анорак </t>
  </si>
  <si>
    <t>Термо-футболка</t>
  </si>
  <si>
    <t>Термо-брюки</t>
  </si>
  <si>
    <t>Футболки</t>
  </si>
  <si>
    <t xml:space="preserve">Рубашки </t>
  </si>
  <si>
    <t>Плавки</t>
  </si>
  <si>
    <t>Носки х/б</t>
  </si>
  <si>
    <t>Термо-носки</t>
  </si>
  <si>
    <t>Полоска на голову</t>
  </si>
  <si>
    <t>Шапочка Polar</t>
  </si>
  <si>
    <t>Куртка Polar</t>
  </si>
  <si>
    <t>Шорты</t>
  </si>
  <si>
    <t>Ботинки</t>
  </si>
  <si>
    <t>Перчатки</t>
  </si>
  <si>
    <t>Гамаши</t>
  </si>
  <si>
    <t>Рубашка городская</t>
  </si>
  <si>
    <t>Рукавицы теплые</t>
  </si>
  <si>
    <t>Я собираюсь в поход!</t>
  </si>
  <si>
    <t>Кол.</t>
  </si>
  <si>
    <t>Вес общ.</t>
  </si>
  <si>
    <t>Вес рюк.</t>
  </si>
  <si>
    <t>Общий вес</t>
  </si>
  <si>
    <t>Общий вес (кг)</t>
  </si>
  <si>
    <t>В рюкзаке (кг)</t>
  </si>
  <si>
    <t>Палки треккинговые</t>
  </si>
  <si>
    <t>Ледоруб</t>
  </si>
  <si>
    <t>Беседка</t>
  </si>
  <si>
    <t>Обвязка</t>
  </si>
  <si>
    <t>Карабины</t>
  </si>
  <si>
    <t>Спусковое устр.</t>
  </si>
  <si>
    <t>Каска</t>
  </si>
  <si>
    <t>Жумар</t>
  </si>
  <si>
    <t>Рукавицы рабочие</t>
  </si>
  <si>
    <t>Групповое снаряжение</t>
  </si>
  <si>
    <t>Снаряжение</t>
  </si>
  <si>
    <t>Одежда</t>
  </si>
  <si>
    <t>Спецснаряжение</t>
  </si>
  <si>
    <t>Важные заметки!!!</t>
  </si>
  <si>
    <t>Дата отъезда</t>
  </si>
  <si>
    <t>Время сбора</t>
  </si>
  <si>
    <t>Поезд</t>
  </si>
  <si>
    <t>Отправление</t>
  </si>
  <si>
    <t>Дата приезда</t>
  </si>
  <si>
    <t>Вагон</t>
  </si>
  <si>
    <t>Прибытие</t>
  </si>
  <si>
    <t>Вес рюкзака</t>
  </si>
  <si>
    <t>Сумка поясная ("банан")</t>
  </si>
  <si>
    <t>Панама от солнца</t>
  </si>
  <si>
    <t>Жилет пуховый</t>
  </si>
  <si>
    <t>Запасн. батарейки (3 шт)</t>
  </si>
  <si>
    <t>Кошки (в чехле)</t>
  </si>
  <si>
    <t>Справочник</t>
  </si>
  <si>
    <t>Компресс-мешок</t>
  </si>
  <si>
    <t>Описание</t>
  </si>
  <si>
    <t>Гермо-баул</t>
  </si>
  <si>
    <t>Личное снаряжение</t>
  </si>
  <si>
    <t>Ледобур</t>
  </si>
  <si>
    <t>Средний вес</t>
  </si>
  <si>
    <t>Red Fox Defender</t>
  </si>
  <si>
    <t>Bask</t>
  </si>
  <si>
    <t>Трусы х/б</t>
  </si>
  <si>
    <t>Polar</t>
  </si>
  <si>
    <t>Marmot</t>
  </si>
  <si>
    <t>Ручка</t>
  </si>
  <si>
    <t>1 таблетка</t>
  </si>
  <si>
    <t>Ледовый инструмент Stubai</t>
  </si>
  <si>
    <t>Брюки х/б</t>
  </si>
  <si>
    <t>летние</t>
  </si>
  <si>
    <t>Колич</t>
  </si>
  <si>
    <t>Инд.</t>
  </si>
  <si>
    <t>Пуховка</t>
  </si>
  <si>
    <t>Black Diamond</t>
  </si>
  <si>
    <t>Кроссовки</t>
  </si>
  <si>
    <t>Adidas</t>
  </si>
  <si>
    <t>Брюки капроновые мембр.</t>
  </si>
  <si>
    <t>Брюки капроновые тонкие</t>
  </si>
  <si>
    <t>Брюки капроновые ориент.</t>
  </si>
  <si>
    <t>Пруссик</t>
  </si>
  <si>
    <t>Блокировка</t>
  </si>
  <si>
    <t>4 метра</t>
  </si>
  <si>
    <t>Рюкзак городской</t>
  </si>
  <si>
    <t>Миска, ложка</t>
  </si>
  <si>
    <t>Пила двуручная</t>
  </si>
  <si>
    <t>Сандалии</t>
  </si>
  <si>
    <t>Телефон</t>
  </si>
  <si>
    <t>Зарядник для телефона</t>
  </si>
  <si>
    <t>Салфетки влажн. (уп.)</t>
  </si>
  <si>
    <t>20 шт.</t>
  </si>
  <si>
    <t>Салфетки бум. (уп.)</t>
  </si>
  <si>
    <t>Очки от солнца (в футляре)</t>
  </si>
  <si>
    <t>Тросик костровой</t>
  </si>
  <si>
    <t>GPS</t>
  </si>
  <si>
    <t>Личная аптечка и ремнабор</t>
  </si>
  <si>
    <t>Итого (в рюкзаке)</t>
  </si>
  <si>
    <t>Рубашка - ориентировка</t>
  </si>
  <si>
    <t>Тент групповой</t>
  </si>
  <si>
    <t>Рюкзаки, мешки, сумки, упаковки</t>
  </si>
  <si>
    <t>Карематы</t>
  </si>
  <si>
    <t>Канцтовары, документы</t>
  </si>
  <si>
    <t>Часы, навигация, др. приборы и устройства</t>
  </si>
  <si>
    <t>Посуда</t>
  </si>
  <si>
    <t>Средства гигиены</t>
  </si>
  <si>
    <t>Средства самообеспечения и выживания</t>
  </si>
  <si>
    <t>Куртки теплые</t>
  </si>
  <si>
    <t>Куртки ходовые</t>
  </si>
  <si>
    <t>Брюки теплые</t>
  </si>
  <si>
    <t>Брюки ходовые</t>
  </si>
  <si>
    <t>Термобелье</t>
  </si>
  <si>
    <t>Футболки, рубашки</t>
  </si>
  <si>
    <t>Белье</t>
  </si>
  <si>
    <t>Обувь</t>
  </si>
  <si>
    <t>Головные уборы</t>
  </si>
  <si>
    <t>Перчатки, рукавицы</t>
  </si>
  <si>
    <t>Свитера и др. теплая одежда</t>
  </si>
  <si>
    <t>Носки</t>
  </si>
  <si>
    <t>Джинсы</t>
  </si>
  <si>
    <t>Asolo (подкошечные)</t>
  </si>
  <si>
    <t>Перчатки рабочие</t>
  </si>
  <si>
    <t>Petzel Guru</t>
  </si>
  <si>
    <t>Petzel</t>
  </si>
  <si>
    <t>Фотосумка</t>
  </si>
  <si>
    <t>Котелок 2 л</t>
  </si>
  <si>
    <t>Термос</t>
  </si>
  <si>
    <t>Чехол для лыж</t>
  </si>
  <si>
    <t>Бахилы</t>
  </si>
  <si>
    <t>Чуни</t>
  </si>
  <si>
    <t>Краги (рукавицы внешние)</t>
  </si>
  <si>
    <t>Рукавицы ходовые</t>
  </si>
  <si>
    <t>банан</t>
  </si>
  <si>
    <t>мягкий</t>
  </si>
  <si>
    <t>Палки лыжные</t>
  </si>
  <si>
    <t>Лыжи</t>
  </si>
  <si>
    <t>Длинная самостраховка</t>
  </si>
  <si>
    <t>Жилет (синт. утеплитель)</t>
  </si>
  <si>
    <t>Вне рюкз.</t>
  </si>
  <si>
    <t>Вне рюкзака</t>
  </si>
  <si>
    <t>Пруссик сдвоенный</t>
  </si>
  <si>
    <t>Лямки транспортировочные</t>
  </si>
  <si>
    <t>Радиостанция</t>
  </si>
  <si>
    <t>Кан 3 л</t>
  </si>
  <si>
    <t>Личные документы</t>
  </si>
  <si>
    <t>Умывальные принадл.</t>
  </si>
  <si>
    <t>Владелец списка</t>
  </si>
  <si>
    <t xml:space="preserve">Кружка </t>
  </si>
  <si>
    <t>Палатка RF Comfort - 3</t>
  </si>
  <si>
    <t>Палатка RF Comfort - 4</t>
  </si>
  <si>
    <t>Палатка "Зима"</t>
  </si>
  <si>
    <t>Спальник трехместный</t>
  </si>
  <si>
    <t>Спальник одноместный</t>
  </si>
  <si>
    <t>Спальник четырехместный</t>
  </si>
  <si>
    <t>Рукавицы костровые</t>
  </si>
  <si>
    <t>Пила-цепочка</t>
  </si>
  <si>
    <t>Топор Fiskars большой</t>
  </si>
  <si>
    <t>Горелка газовая Kovea</t>
  </si>
  <si>
    <t>Баллон газовый 450 мл</t>
  </si>
  <si>
    <t>Стеклоткань</t>
  </si>
  <si>
    <t>Кан 6 л</t>
  </si>
  <si>
    <t>Кан 8 л</t>
  </si>
  <si>
    <t>Хознабор</t>
  </si>
  <si>
    <t>Веревка основная 11 мм Х 50 м</t>
  </si>
  <si>
    <t>Веревка основная 11 мм Х 40 м</t>
  </si>
  <si>
    <t>Веревка основная 11 мм Х 20 м</t>
  </si>
  <si>
    <t>Карта</t>
  </si>
  <si>
    <t>Курвиметр</t>
  </si>
  <si>
    <t>Ремонтный набор</t>
  </si>
  <si>
    <t>Маршрутные документы</t>
  </si>
  <si>
    <t>Аптечка медицинская</t>
  </si>
  <si>
    <t>Гитара</t>
  </si>
  <si>
    <t>Запасные батарейки 3 шт.</t>
  </si>
  <si>
    <t>Пальчики АА</t>
  </si>
  <si>
    <t>Группы снаряжения</t>
  </si>
  <si>
    <t>Палатки</t>
  </si>
  <si>
    <t>Тенты</t>
  </si>
  <si>
    <t>Спальные мешки</t>
  </si>
  <si>
    <t>Костровое оборудование</t>
  </si>
  <si>
    <t>Топоры и пилы</t>
  </si>
  <si>
    <t>Газовое оборудование</t>
  </si>
  <si>
    <t>Кухонное оборудование</t>
  </si>
  <si>
    <t>Специальное снаряжение</t>
  </si>
  <si>
    <t>Средства связи</t>
  </si>
  <si>
    <t>Средства навигации</t>
  </si>
  <si>
    <t>Прочее снаряжение</t>
  </si>
  <si>
    <t>Правила пользования программой</t>
  </si>
  <si>
    <r>
      <t xml:space="preserve">1. Программа работает только при </t>
    </r>
    <r>
      <rPr>
        <i/>
        <sz val="10"/>
        <rFont val="Arial Cyr"/>
        <family val="2"/>
      </rPr>
      <t>включенных</t>
    </r>
    <r>
      <rPr>
        <sz val="10"/>
        <rFont val="Arial Cyr"/>
        <family val="0"/>
      </rPr>
      <t xml:space="preserve"> макросах (меню: СЕРВИС - МАКРОС - БЕЗОПАСНОСТЬ, установить СРЕДНИЙ уровень безопасности) </t>
    </r>
  </si>
  <si>
    <t>2. Заноси свои данные в желтые клетки.</t>
  </si>
  <si>
    <t>Группа</t>
  </si>
  <si>
    <t>3. Заполни листы "Личное снаряжение", "Одежда", "Спецснаряжение", "Групповое снаряжение": перепиши в таблицу ВСЕ свое снаряжение и его реальный вес. Для этого снаряжение придется взвесить.</t>
  </si>
  <si>
    <t>5. Для составления списка снаряжения к конкретному походу запиши в соответствующих строках количество единиц каждого элемента снаряжения, которое ты возьмешь с собой.</t>
  </si>
  <si>
    <t>7. Кнопка "Очистить" поможет тебе избавиться от результатов произведенного выбора, но сохранить постоянный список твоего снаряжения.</t>
  </si>
  <si>
    <t>8. На листе "Общий список":</t>
  </si>
  <si>
    <t>а) непременно заполни клетку "Владелец списка", это позволит отличить твой список от списков твоих товарищей, имеющих такую же программу</t>
  </si>
  <si>
    <t>б) в самую верхнюю желтую клетку впиши название похода, в который собираешься (например, район и год)</t>
  </si>
  <si>
    <t>в) кнопка "Пересчитать" поможет тебе обновить весь список выбранного снаряжения (вдруг на каком-то листе ты забыл нажать кнопку "Выбрать")</t>
  </si>
  <si>
    <t xml:space="preserve">г) кнопка "Сохранить отдельным файлом" дает возможность получить обычный файл со списком выбранного снаряжения без макросов и прочих "наворотов" для хранения, пересылки по почте и пр. Его-то и стоит хранить в архиве! </t>
  </si>
  <si>
    <t>д) кнопка "Полная очистка" удаляет последствия предпоходной подготовки на всех листах, оставляя на своих местах элементы снаряжения, их вес и фамилию владельца файла.</t>
  </si>
  <si>
    <t>4. Ты можешь присвоить каждому элементу снаряжения номер группы. Тогда нажатие кнопки "Расставить по группам снаряжения" упорядочит твой список. Ты можешь "изобретать" свои группы снаряжения и назначать им номера.</t>
  </si>
  <si>
    <t>Если какие-то элементы снаряжения пойдут в поход вне рюкзака (например, ботинки, которые ты весь поход будешь носить на ногах), впиши их количество в клетку "Вне рюкз." Это снаряжение не будет учитываться при расчете веса твоего рюкзака.</t>
  </si>
  <si>
    <t>6. После заполнения всех клеток с количеством выбранного снаряжения нажми кнопку "Выбрать", и список выбранного снаряжения появится на листе "Общий список".</t>
  </si>
  <si>
    <t>Предложения и замечания по данной программе направляйте А. Щербине (algu@umail.ru).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</si>
</sst>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6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i/>
      <sz val="14"/>
      <name val="Arial Cyr"/>
      <family val="2"/>
    </font>
    <font>
      <b/>
      <i/>
      <sz val="10"/>
      <name val="Arial Cyr"/>
      <family val="2"/>
    </font>
    <font>
      <b/>
      <sz val="12"/>
      <color indexed="10"/>
      <name val="Arial Cyr"/>
      <family val="2"/>
    </font>
    <font>
      <u val="single"/>
      <sz val="12"/>
      <name val="Arial Cyr"/>
      <family val="2"/>
    </font>
    <font>
      <b/>
      <i/>
      <sz val="8"/>
      <name val="Arial Cyr"/>
      <family val="2"/>
    </font>
    <font>
      <b/>
      <sz val="14"/>
      <name val="Arial Cyr"/>
      <family val="2"/>
    </font>
    <font>
      <b/>
      <sz val="10"/>
      <color indexed="10"/>
      <name val="Arial Cyr"/>
      <family val="0"/>
    </font>
    <font>
      <i/>
      <sz val="8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sz val="16"/>
      <color indexed="10"/>
      <name val="Arial Cyr"/>
      <family val="0"/>
    </font>
    <font>
      <i/>
      <sz val="9"/>
      <color indexed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center" textRotation="90"/>
    </xf>
    <xf numFmtId="0" fontId="10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 wrapText="1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textRotation="90"/>
      <protection hidden="1"/>
    </xf>
    <xf numFmtId="0" fontId="1" fillId="0" borderId="1" xfId="0" applyFont="1" applyFill="1" applyBorder="1" applyAlignment="1" applyProtection="1">
      <alignment horizontal="center" textRotation="90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wrapText="1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wrapText="1"/>
      <protection hidden="1"/>
    </xf>
    <xf numFmtId="0" fontId="9" fillId="0" borderId="1" xfId="0" applyFont="1" applyFill="1" applyBorder="1" applyAlignment="1" applyProtection="1">
      <alignment horizontal="right" wrapText="1"/>
      <protection hidden="1"/>
    </xf>
    <xf numFmtId="0" fontId="3" fillId="0" borderId="8" xfId="0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wrapText="1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wrapText="1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0" fillId="0" borderId="0" xfId="0" applyFill="1" applyAlignment="1" applyProtection="1">
      <alignment/>
      <protection hidden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textRotation="90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 applyProtection="1">
      <alignment horizontal="center" textRotation="90"/>
      <protection locked="0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5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3" fillId="2" borderId="1" xfId="0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21"/>
  </sheetPr>
  <dimension ref="A2:H24"/>
  <sheetViews>
    <sheetView showGridLines="0" tabSelected="1" workbookViewId="0" topLeftCell="A1">
      <selection activeCell="A22" sqref="A22"/>
    </sheetView>
  </sheetViews>
  <sheetFormatPr defaultColWidth="9.00390625" defaultRowHeight="12.75"/>
  <sheetData>
    <row r="2" spans="1:8" ht="20.25">
      <c r="A2" s="84" t="s">
        <v>34</v>
      </c>
      <c r="B2" s="84"/>
      <c r="C2" s="84"/>
      <c r="D2" s="84"/>
      <c r="E2" s="84"/>
      <c r="F2" s="84"/>
      <c r="G2" s="84"/>
      <c r="H2" s="84"/>
    </row>
    <row r="3" ht="2.25" customHeight="1"/>
    <row r="4" spans="1:8" ht="12.75">
      <c r="A4" s="85" t="s">
        <v>199</v>
      </c>
      <c r="B4" s="85"/>
      <c r="C4" s="85"/>
      <c r="D4" s="85"/>
      <c r="E4" s="85"/>
      <c r="F4" s="85"/>
      <c r="G4" s="85"/>
      <c r="H4" s="85"/>
    </row>
    <row r="6" spans="1:8" ht="24" customHeight="1">
      <c r="A6" s="86" t="s">
        <v>200</v>
      </c>
      <c r="B6" s="86"/>
      <c r="C6" s="86"/>
      <c r="D6" s="86"/>
      <c r="E6" s="86"/>
      <c r="F6" s="86"/>
      <c r="G6" s="86"/>
      <c r="H6" s="86"/>
    </row>
    <row r="7" spans="1:8" ht="12.75">
      <c r="A7" s="86" t="s">
        <v>201</v>
      </c>
      <c r="B7" s="86"/>
      <c r="C7" s="86"/>
      <c r="D7" s="86"/>
      <c r="E7" s="86"/>
      <c r="F7" s="86"/>
      <c r="G7" s="86"/>
      <c r="H7" s="86"/>
    </row>
    <row r="8" spans="1:8" ht="39.75" customHeight="1">
      <c r="A8" s="86" t="s">
        <v>203</v>
      </c>
      <c r="B8" s="86"/>
      <c r="C8" s="86"/>
      <c r="D8" s="86"/>
      <c r="E8" s="86"/>
      <c r="F8" s="86"/>
      <c r="G8" s="86"/>
      <c r="H8" s="86"/>
    </row>
    <row r="9" spans="1:8" ht="37.5" customHeight="1">
      <c r="A9" s="86" t="s">
        <v>212</v>
      </c>
      <c r="B9" s="86"/>
      <c r="C9" s="86"/>
      <c r="D9" s="86"/>
      <c r="E9" s="86"/>
      <c r="F9" s="86"/>
      <c r="G9" s="86"/>
      <c r="H9" s="86"/>
    </row>
    <row r="10" spans="1:8" ht="38.25" customHeight="1">
      <c r="A10" s="86" t="s">
        <v>204</v>
      </c>
      <c r="B10" s="86"/>
      <c r="C10" s="86"/>
      <c r="D10" s="86"/>
      <c r="E10" s="86"/>
      <c r="F10" s="86"/>
      <c r="G10" s="86"/>
      <c r="H10" s="86"/>
    </row>
    <row r="11" spans="1:8" ht="53.25" customHeight="1">
      <c r="A11" s="88" t="s">
        <v>213</v>
      </c>
      <c r="B11" s="88"/>
      <c r="C11" s="88"/>
      <c r="D11" s="88"/>
      <c r="E11" s="88"/>
      <c r="F11" s="88"/>
      <c r="G11" s="88"/>
      <c r="H11" s="88"/>
    </row>
    <row r="12" spans="1:8" ht="38.25" customHeight="1">
      <c r="A12" s="86" t="s">
        <v>214</v>
      </c>
      <c r="B12" s="86"/>
      <c r="C12" s="86"/>
      <c r="D12" s="86"/>
      <c r="E12" s="86"/>
      <c r="F12" s="86"/>
      <c r="G12" s="86"/>
      <c r="H12" s="86"/>
    </row>
    <row r="13" spans="1:8" ht="27" customHeight="1">
      <c r="A13" s="86" t="s">
        <v>205</v>
      </c>
      <c r="B13" s="86"/>
      <c r="C13" s="86"/>
      <c r="D13" s="86"/>
      <c r="E13" s="86"/>
      <c r="F13" s="86"/>
      <c r="G13" s="86"/>
      <c r="H13" s="86"/>
    </row>
    <row r="14" spans="1:8" ht="12.75">
      <c r="A14" s="86" t="s">
        <v>206</v>
      </c>
      <c r="B14" s="86"/>
      <c r="C14" s="86"/>
      <c r="D14" s="86"/>
      <c r="E14" s="86"/>
      <c r="F14" s="86"/>
      <c r="G14" s="86"/>
      <c r="H14" s="86"/>
    </row>
    <row r="15" spans="1:8" ht="24.75" customHeight="1">
      <c r="A15" s="86" t="s">
        <v>207</v>
      </c>
      <c r="B15" s="86"/>
      <c r="C15" s="86"/>
      <c r="D15" s="86"/>
      <c r="E15" s="86"/>
      <c r="F15" s="86"/>
      <c r="G15" s="86"/>
      <c r="H15" s="86"/>
    </row>
    <row r="16" spans="1:8" ht="28.5" customHeight="1">
      <c r="A16" s="86" t="s">
        <v>208</v>
      </c>
      <c r="B16" s="86"/>
      <c r="C16" s="86"/>
      <c r="D16" s="86"/>
      <c r="E16" s="86"/>
      <c r="F16" s="86"/>
      <c r="G16" s="86"/>
      <c r="H16" s="86"/>
    </row>
    <row r="17" spans="1:8" ht="27.75" customHeight="1">
      <c r="A17" s="86" t="s">
        <v>209</v>
      </c>
      <c r="B17" s="86"/>
      <c r="C17" s="86"/>
      <c r="D17" s="86"/>
      <c r="E17" s="86"/>
      <c r="F17" s="86"/>
      <c r="G17" s="86"/>
      <c r="H17" s="86"/>
    </row>
    <row r="18" spans="1:8" ht="39.75" customHeight="1">
      <c r="A18" s="86" t="s">
        <v>210</v>
      </c>
      <c r="B18" s="86"/>
      <c r="C18" s="86"/>
      <c r="D18" s="86"/>
      <c r="E18" s="86"/>
      <c r="F18" s="86"/>
      <c r="G18" s="86"/>
      <c r="H18" s="86"/>
    </row>
    <row r="19" spans="1:8" ht="39" customHeight="1">
      <c r="A19" s="86" t="s">
        <v>211</v>
      </c>
      <c r="B19" s="86"/>
      <c r="C19" s="86"/>
      <c r="D19" s="86"/>
      <c r="E19" s="86"/>
      <c r="F19" s="86"/>
      <c r="G19" s="86"/>
      <c r="H19" s="86"/>
    </row>
    <row r="20" spans="1:8" ht="12.75">
      <c r="A20" s="86"/>
      <c r="B20" s="86"/>
      <c r="C20" s="86"/>
      <c r="D20" s="86"/>
      <c r="E20" s="86"/>
      <c r="F20" s="86"/>
      <c r="G20" s="86"/>
      <c r="H20" s="86"/>
    </row>
    <row r="21" spans="1:8" ht="25.5" customHeight="1">
      <c r="A21" s="87" t="s">
        <v>215</v>
      </c>
      <c r="B21" s="87"/>
      <c r="C21" s="87"/>
      <c r="D21" s="87"/>
      <c r="E21" s="87"/>
      <c r="F21" s="87"/>
      <c r="G21" s="87"/>
      <c r="H21" s="87"/>
    </row>
    <row r="22" spans="1:8" ht="12.75">
      <c r="A22" s="46"/>
      <c r="B22" s="46"/>
      <c r="C22" s="46"/>
      <c r="D22" s="46"/>
      <c r="E22" s="46"/>
      <c r="F22" s="46"/>
      <c r="G22" s="46"/>
      <c r="H22" s="46"/>
    </row>
    <row r="23" ht="12.75">
      <c r="A23" s="46"/>
    </row>
    <row r="24" ht="12.75">
      <c r="A24" s="46"/>
    </row>
  </sheetData>
  <sheetProtection sheet="1" objects="1" scenarios="1" selectLockedCells="1" selectUnlockedCells="1"/>
  <mergeCells count="18">
    <mergeCell ref="A9:H9"/>
    <mergeCell ref="A21:H21"/>
    <mergeCell ref="A16:H16"/>
    <mergeCell ref="A15:H15"/>
    <mergeCell ref="A13:H13"/>
    <mergeCell ref="A18:H18"/>
    <mergeCell ref="A17:H17"/>
    <mergeCell ref="A14:H14"/>
    <mergeCell ref="A2:H2"/>
    <mergeCell ref="A4:H4"/>
    <mergeCell ref="A19:H19"/>
    <mergeCell ref="A20:H20"/>
    <mergeCell ref="A10:H10"/>
    <mergeCell ref="A11:H11"/>
    <mergeCell ref="A12:H12"/>
    <mergeCell ref="A6:H6"/>
    <mergeCell ref="A8:H8"/>
    <mergeCell ref="A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AI55"/>
  <sheetViews>
    <sheetView showGridLines="0" showZeros="0" workbookViewId="0" topLeftCell="A1">
      <selection activeCell="B5" sqref="B5"/>
    </sheetView>
  </sheetViews>
  <sheetFormatPr defaultColWidth="9.00390625" defaultRowHeight="12.75"/>
  <cols>
    <col min="1" max="1" width="3.00390625" style="25" bestFit="1" customWidth="1"/>
    <col min="2" max="2" width="20.25390625" style="19" bestFit="1" customWidth="1"/>
    <col min="3" max="3" width="5.00390625" style="20" bestFit="1" customWidth="1"/>
    <col min="4" max="4" width="3.75390625" style="20" customWidth="1"/>
    <col min="5" max="5" width="5.00390625" style="20" hidden="1" customWidth="1"/>
    <col min="6" max="6" width="4.375" style="20" hidden="1" customWidth="1"/>
    <col min="7" max="7" width="3.25390625" style="19" hidden="1" customWidth="1"/>
    <col min="8" max="8" width="2.125" style="19" bestFit="1" customWidth="1"/>
    <col min="9" max="9" width="1.00390625" style="19" customWidth="1"/>
    <col min="10" max="10" width="3.00390625" style="25" bestFit="1" customWidth="1"/>
    <col min="11" max="11" width="20.875" style="19" bestFit="1" customWidth="1"/>
    <col min="12" max="12" width="5.00390625" style="20" bestFit="1" customWidth="1"/>
    <col min="13" max="13" width="3.75390625" style="20" customWidth="1"/>
    <col min="14" max="14" width="5.00390625" style="20" hidden="1" customWidth="1"/>
    <col min="15" max="15" width="3.375" style="20" hidden="1" customWidth="1"/>
    <col min="16" max="16" width="3.25390625" style="19" hidden="1" customWidth="1"/>
    <col min="17" max="17" width="2.125" style="19" bestFit="1" customWidth="1"/>
    <col min="18" max="18" width="1.00390625" style="19" customWidth="1"/>
    <col min="19" max="19" width="3.00390625" style="25" bestFit="1" customWidth="1"/>
    <col min="20" max="20" width="18.00390625" style="19" bestFit="1" customWidth="1"/>
    <col min="21" max="21" width="5.00390625" style="20" bestFit="1" customWidth="1"/>
    <col min="22" max="22" width="3.75390625" style="20" customWidth="1"/>
    <col min="23" max="23" width="5.00390625" style="20" hidden="1" customWidth="1"/>
    <col min="24" max="24" width="3.375" style="20" hidden="1" customWidth="1"/>
    <col min="25" max="25" width="3.25390625" style="19" hidden="1" customWidth="1"/>
    <col min="26" max="26" width="2.125" style="19" bestFit="1" customWidth="1"/>
    <col min="27" max="27" width="1.00390625" style="19" customWidth="1"/>
    <col min="28" max="28" width="3.00390625" style="25" bestFit="1" customWidth="1"/>
    <col min="29" max="29" width="17.875" style="19" customWidth="1"/>
    <col min="30" max="30" width="5.00390625" style="20" customWidth="1"/>
    <col min="31" max="31" width="3.75390625" style="20" customWidth="1"/>
    <col min="32" max="32" width="5.00390625" style="20" hidden="1" customWidth="1"/>
    <col min="33" max="33" width="3.375" style="20" hidden="1" customWidth="1"/>
    <col min="34" max="34" width="3.25390625" style="19" hidden="1" customWidth="1"/>
    <col min="35" max="35" width="2.125" style="19" bestFit="1" customWidth="1"/>
    <col min="36" max="16384" width="9.125" style="19" customWidth="1"/>
  </cols>
  <sheetData>
    <row r="1" spans="1:35" ht="18.75">
      <c r="A1" s="89" t="s">
        <v>34</v>
      </c>
      <c r="B1" s="89"/>
      <c r="C1" s="89"/>
      <c r="D1" s="89"/>
      <c r="E1" s="89"/>
      <c r="F1" s="89"/>
      <c r="G1" s="89"/>
      <c r="H1" s="89"/>
      <c r="I1" s="89"/>
      <c r="J1" s="18"/>
      <c r="K1" s="47"/>
      <c r="S1" s="18"/>
      <c r="T1" s="21" t="s">
        <v>62</v>
      </c>
      <c r="U1" s="92">
        <f>C41+L41+U41+AD41</f>
        <v>0</v>
      </c>
      <c r="V1" s="92"/>
      <c r="W1" s="92"/>
      <c r="X1" s="92"/>
      <c r="Y1" s="92"/>
      <c r="Z1" s="92"/>
      <c r="AB1" s="18"/>
      <c r="AC1" s="21" t="s">
        <v>38</v>
      </c>
      <c r="AD1" s="94">
        <f>C40+L40+U40+AD40</f>
        <v>0</v>
      </c>
      <c r="AE1" s="94"/>
      <c r="AF1" s="94"/>
      <c r="AG1" s="94"/>
      <c r="AH1" s="94"/>
      <c r="AI1" s="94"/>
    </row>
    <row r="2" spans="1:28" ht="12" customHeight="1">
      <c r="A2" s="90" t="s">
        <v>159</v>
      </c>
      <c r="B2" s="90"/>
      <c r="C2" s="90"/>
      <c r="D2" s="90"/>
      <c r="E2" s="90"/>
      <c r="F2" s="90"/>
      <c r="G2" s="90"/>
      <c r="H2" s="90"/>
      <c r="K2" s="48"/>
      <c r="S2" s="18"/>
      <c r="AB2" s="18"/>
    </row>
    <row r="3" spans="1:31" ht="12.75">
      <c r="A3" s="93" t="s">
        <v>51</v>
      </c>
      <c r="B3" s="93"/>
      <c r="C3" s="93"/>
      <c r="D3" s="93"/>
      <c r="J3" s="93" t="s">
        <v>52</v>
      </c>
      <c r="K3" s="93"/>
      <c r="L3" s="93"/>
      <c r="M3" s="93"/>
      <c r="S3" s="93" t="s">
        <v>53</v>
      </c>
      <c r="T3" s="93"/>
      <c r="U3" s="93"/>
      <c r="V3" s="93"/>
      <c r="AB3" s="93" t="s">
        <v>50</v>
      </c>
      <c r="AC3" s="93"/>
      <c r="AD3" s="93"/>
      <c r="AE3" s="93"/>
    </row>
    <row r="4" spans="1:35" s="25" customFormat="1" ht="42.75">
      <c r="A4" s="49" t="s">
        <v>0</v>
      </c>
      <c r="B4" s="49" t="s">
        <v>2</v>
      </c>
      <c r="C4" s="50" t="s">
        <v>3</v>
      </c>
      <c r="D4" s="50" t="s">
        <v>1</v>
      </c>
      <c r="E4" s="50" t="s">
        <v>35</v>
      </c>
      <c r="F4" s="50" t="s">
        <v>36</v>
      </c>
      <c r="G4" s="50" t="s">
        <v>37</v>
      </c>
      <c r="H4" s="51" t="s">
        <v>152</v>
      </c>
      <c r="I4" s="52"/>
      <c r="J4" s="49" t="s">
        <v>0</v>
      </c>
      <c r="K4" s="49" t="s">
        <v>2</v>
      </c>
      <c r="L4" s="50" t="s">
        <v>3</v>
      </c>
      <c r="M4" s="50" t="s">
        <v>1</v>
      </c>
      <c r="N4" s="50" t="s">
        <v>35</v>
      </c>
      <c r="O4" s="50" t="s">
        <v>36</v>
      </c>
      <c r="P4" s="50" t="s">
        <v>37</v>
      </c>
      <c r="Q4" s="51" t="s">
        <v>152</v>
      </c>
      <c r="R4" s="52"/>
      <c r="S4" s="49" t="s">
        <v>0</v>
      </c>
      <c r="T4" s="49" t="s">
        <v>2</v>
      </c>
      <c r="U4" s="50" t="s">
        <v>3</v>
      </c>
      <c r="V4" s="50" t="s">
        <v>1</v>
      </c>
      <c r="W4" s="50" t="s">
        <v>35</v>
      </c>
      <c r="X4" s="50" t="s">
        <v>36</v>
      </c>
      <c r="Y4" s="50" t="s">
        <v>37</v>
      </c>
      <c r="Z4" s="51" t="s">
        <v>152</v>
      </c>
      <c r="AB4" s="22" t="s">
        <v>0</v>
      </c>
      <c r="AC4" s="22" t="s">
        <v>2</v>
      </c>
      <c r="AD4" s="23" t="s">
        <v>3</v>
      </c>
      <c r="AE4" s="23" t="s">
        <v>1</v>
      </c>
      <c r="AF4" s="23" t="s">
        <v>35</v>
      </c>
      <c r="AG4" s="23" t="s">
        <v>36</v>
      </c>
      <c r="AH4" s="23" t="s">
        <v>37</v>
      </c>
      <c r="AI4" s="24" t="s">
        <v>152</v>
      </c>
    </row>
    <row r="5" spans="1:35" s="28" customFormat="1" ht="11.25" customHeight="1">
      <c r="A5" s="53">
        <v>1</v>
      </c>
      <c r="B5" s="54">
        <f>'Личное снар'!B205</f>
        <v>0</v>
      </c>
      <c r="C5" s="53">
        <f>'Личное снар'!C205</f>
        <v>0</v>
      </c>
      <c r="D5" s="53">
        <f>'Личное снар'!D205</f>
        <v>0</v>
      </c>
      <c r="E5" s="53">
        <f>IF((D5-H5)&lt;0,0,D5-H5)</f>
        <v>0</v>
      </c>
      <c r="F5" s="53">
        <f aca="true" t="shared" si="0" ref="F5:F16">C5*D5</f>
        <v>0</v>
      </c>
      <c r="G5" s="53">
        <f aca="true" t="shared" si="1" ref="G5:G16">C5*E5</f>
        <v>0</v>
      </c>
      <c r="H5" s="53">
        <f>'Личное снар'!E205</f>
        <v>0</v>
      </c>
      <c r="I5" s="55"/>
      <c r="J5" s="53">
        <v>1</v>
      </c>
      <c r="K5" s="54">
        <f>Одежда!B205</f>
        <v>0</v>
      </c>
      <c r="L5" s="53">
        <f>Одежда!C205</f>
        <v>0</v>
      </c>
      <c r="M5" s="53">
        <f>Одежда!D205</f>
        <v>0</v>
      </c>
      <c r="N5" s="53">
        <f>IF(M5-Q5&lt;0,0,M5-Q5)</f>
        <v>0</v>
      </c>
      <c r="O5" s="53">
        <f>L5*M5</f>
        <v>0</v>
      </c>
      <c r="P5" s="53">
        <f>L5*N5</f>
        <v>0</v>
      </c>
      <c r="Q5" s="53">
        <f>Одежда!E205</f>
        <v>0</v>
      </c>
      <c r="R5" s="55"/>
      <c r="S5" s="53">
        <v>1</v>
      </c>
      <c r="T5" s="54">
        <f>Спецснаряжение!B205</f>
        <v>0</v>
      </c>
      <c r="U5" s="53">
        <f>Спецснаряжение!C205</f>
        <v>0</v>
      </c>
      <c r="V5" s="53">
        <f>Спецснаряжение!D205</f>
        <v>0</v>
      </c>
      <c r="W5" s="53">
        <f>IF(V5-Z5&lt;0,0,V5-Z5)</f>
        <v>0</v>
      </c>
      <c r="X5" s="53">
        <f>U5*V5</f>
        <v>0</v>
      </c>
      <c r="Y5" s="53">
        <f>U5*W5</f>
        <v>0</v>
      </c>
      <c r="Z5" s="53">
        <f>Спецснаряжение!E205</f>
        <v>0</v>
      </c>
      <c r="AB5" s="26">
        <v>1</v>
      </c>
      <c r="AC5" s="27">
        <f>'Групповое снар.'!B205</f>
        <v>0</v>
      </c>
      <c r="AD5" s="26">
        <f>'Групповое снар.'!C205</f>
        <v>0</v>
      </c>
      <c r="AE5" s="26">
        <f>'Групповое снар.'!D205</f>
        <v>0</v>
      </c>
      <c r="AF5" s="26">
        <f>IF(AE5-AI5&lt;0,0,AE5-AI5)</f>
        <v>0</v>
      </c>
      <c r="AG5" s="26">
        <f>AD5*AE5</f>
        <v>0</v>
      </c>
      <c r="AH5" s="26">
        <f>AD5*AF5</f>
        <v>0</v>
      </c>
      <c r="AI5" s="26">
        <f>'Групповое снар.'!E205</f>
        <v>0</v>
      </c>
    </row>
    <row r="6" spans="1:35" s="28" customFormat="1" ht="11.25" customHeight="1">
      <c r="A6" s="53">
        <v>2</v>
      </c>
      <c r="B6" s="54">
        <f>'Личное снар'!B206</f>
        <v>0</v>
      </c>
      <c r="C6" s="53">
        <f>'Личное снар'!C206</f>
        <v>0</v>
      </c>
      <c r="D6" s="53">
        <f>'Личное снар'!D206</f>
        <v>0</v>
      </c>
      <c r="E6" s="53">
        <f aca="true" t="shared" si="2" ref="E6:E38">IF((D6-H6)&lt;0,0,D6-H6)</f>
        <v>0</v>
      </c>
      <c r="F6" s="53">
        <f t="shared" si="0"/>
        <v>0</v>
      </c>
      <c r="G6" s="53">
        <f t="shared" si="1"/>
        <v>0</v>
      </c>
      <c r="H6" s="53">
        <f>'Личное снар'!E206</f>
        <v>0</v>
      </c>
      <c r="I6" s="55"/>
      <c r="J6" s="53">
        <v>2</v>
      </c>
      <c r="K6" s="54">
        <f>Одежда!B206</f>
        <v>0</v>
      </c>
      <c r="L6" s="53">
        <f>Одежда!C206</f>
        <v>0</v>
      </c>
      <c r="M6" s="53">
        <f>Одежда!D206</f>
        <v>0</v>
      </c>
      <c r="N6" s="53">
        <f aca="true" t="shared" si="3" ref="N6:N38">IF(M6-Q6&lt;0,0,M6-Q6)</f>
        <v>0</v>
      </c>
      <c r="O6" s="53">
        <f aca="true" t="shared" si="4" ref="O6:O39">L6*M6</f>
        <v>0</v>
      </c>
      <c r="P6" s="53">
        <f aca="true" t="shared" si="5" ref="P6:P39">L6*N6</f>
        <v>0</v>
      </c>
      <c r="Q6" s="53">
        <f>Одежда!E206</f>
        <v>0</v>
      </c>
      <c r="R6" s="55"/>
      <c r="S6" s="53">
        <v>2</v>
      </c>
      <c r="T6" s="54">
        <f>Спецснаряжение!B206</f>
        <v>0</v>
      </c>
      <c r="U6" s="53">
        <f>Спецснаряжение!C206</f>
        <v>0</v>
      </c>
      <c r="V6" s="53">
        <f>Спецснаряжение!D206</f>
        <v>0</v>
      </c>
      <c r="W6" s="53">
        <f aca="true" t="shared" si="6" ref="W6:W25">IF(V6-Z6&lt;0,0,V6-Z6)</f>
        <v>0</v>
      </c>
      <c r="X6" s="53">
        <f aca="true" t="shared" si="7" ref="X6:X21">U6*V6</f>
        <v>0</v>
      </c>
      <c r="Y6" s="53">
        <f aca="true" t="shared" si="8" ref="Y6:Y21">U6*W6</f>
        <v>0</v>
      </c>
      <c r="Z6" s="53">
        <f>Спецснаряжение!E206</f>
        <v>0</v>
      </c>
      <c r="AB6" s="26">
        <v>2</v>
      </c>
      <c r="AC6" s="27">
        <f>'Групповое снар.'!B206</f>
        <v>0</v>
      </c>
      <c r="AD6" s="26">
        <f>'Групповое снар.'!C206</f>
        <v>0</v>
      </c>
      <c r="AE6" s="26">
        <f>'Групповое снар.'!D206</f>
        <v>0</v>
      </c>
      <c r="AF6" s="26">
        <f aca="true" t="shared" si="9" ref="AF6:AF24">IF(AE6-AI6&lt;0,0,AE6-AI6)</f>
        <v>0</v>
      </c>
      <c r="AG6" s="26">
        <f aca="true" t="shared" si="10" ref="AG6:AG21">AD6*AE6</f>
        <v>0</v>
      </c>
      <c r="AH6" s="26">
        <f aca="true" t="shared" si="11" ref="AH6:AH21">AD6*AF6</f>
        <v>0</v>
      </c>
      <c r="AI6" s="26">
        <f>'Групповое снар.'!E206</f>
        <v>0</v>
      </c>
    </row>
    <row r="7" spans="1:35" s="28" customFormat="1" ht="11.25" customHeight="1">
      <c r="A7" s="53">
        <v>3</v>
      </c>
      <c r="B7" s="54">
        <f>'Личное снар'!B207</f>
        <v>0</v>
      </c>
      <c r="C7" s="53">
        <f>'Личное снар'!C207</f>
        <v>0</v>
      </c>
      <c r="D7" s="53">
        <f>'Личное снар'!D207</f>
        <v>0</v>
      </c>
      <c r="E7" s="53">
        <f t="shared" si="2"/>
        <v>0</v>
      </c>
      <c r="F7" s="53">
        <f t="shared" si="0"/>
        <v>0</v>
      </c>
      <c r="G7" s="53">
        <f t="shared" si="1"/>
        <v>0</v>
      </c>
      <c r="H7" s="53">
        <f>'Личное снар'!E207</f>
        <v>0</v>
      </c>
      <c r="I7" s="55"/>
      <c r="J7" s="53">
        <v>3</v>
      </c>
      <c r="K7" s="54">
        <f>Одежда!B207</f>
        <v>0</v>
      </c>
      <c r="L7" s="53">
        <f>Одежда!C207</f>
        <v>0</v>
      </c>
      <c r="M7" s="53">
        <f>Одежда!D207</f>
        <v>0</v>
      </c>
      <c r="N7" s="53">
        <f t="shared" si="3"/>
        <v>0</v>
      </c>
      <c r="O7" s="53">
        <f t="shared" si="4"/>
        <v>0</v>
      </c>
      <c r="P7" s="53">
        <f t="shared" si="5"/>
        <v>0</v>
      </c>
      <c r="Q7" s="53">
        <f>Одежда!E207</f>
        <v>0</v>
      </c>
      <c r="R7" s="55"/>
      <c r="S7" s="53">
        <v>3</v>
      </c>
      <c r="T7" s="54">
        <f>Спецснаряжение!B207</f>
        <v>0</v>
      </c>
      <c r="U7" s="53">
        <f>Спецснаряжение!C207</f>
        <v>0</v>
      </c>
      <c r="V7" s="53">
        <f>Спецснаряжение!D207</f>
        <v>0</v>
      </c>
      <c r="W7" s="53">
        <f t="shared" si="6"/>
        <v>0</v>
      </c>
      <c r="X7" s="53">
        <f t="shared" si="7"/>
        <v>0</v>
      </c>
      <c r="Y7" s="53">
        <f t="shared" si="8"/>
        <v>0</v>
      </c>
      <c r="Z7" s="53">
        <f>Спецснаряжение!E207</f>
        <v>0</v>
      </c>
      <c r="AB7" s="26">
        <v>3</v>
      </c>
      <c r="AC7" s="27">
        <f>'Групповое снар.'!B207</f>
        <v>0</v>
      </c>
      <c r="AD7" s="26">
        <f>'Групповое снар.'!C207</f>
        <v>0</v>
      </c>
      <c r="AE7" s="26">
        <f>'Групповое снар.'!D207</f>
        <v>0</v>
      </c>
      <c r="AF7" s="26">
        <f t="shared" si="9"/>
        <v>0</v>
      </c>
      <c r="AG7" s="26">
        <f t="shared" si="10"/>
        <v>0</v>
      </c>
      <c r="AH7" s="26">
        <f t="shared" si="11"/>
        <v>0</v>
      </c>
      <c r="AI7" s="26">
        <f>'Групповое снар.'!E207</f>
        <v>0</v>
      </c>
    </row>
    <row r="8" spans="1:35" s="28" customFormat="1" ht="11.25" customHeight="1">
      <c r="A8" s="53">
        <v>4</v>
      </c>
      <c r="B8" s="54">
        <f>'Личное снар'!B208</f>
        <v>0</v>
      </c>
      <c r="C8" s="53">
        <f>'Личное снар'!C208</f>
        <v>0</v>
      </c>
      <c r="D8" s="53">
        <f>'Личное снар'!D208</f>
        <v>0</v>
      </c>
      <c r="E8" s="53">
        <f t="shared" si="2"/>
        <v>0</v>
      </c>
      <c r="F8" s="53">
        <f t="shared" si="0"/>
        <v>0</v>
      </c>
      <c r="G8" s="53">
        <f t="shared" si="1"/>
        <v>0</v>
      </c>
      <c r="H8" s="53">
        <f>'Личное снар'!E208</f>
        <v>0</v>
      </c>
      <c r="I8" s="55"/>
      <c r="J8" s="53">
        <v>4</v>
      </c>
      <c r="K8" s="54">
        <f>Одежда!B208</f>
        <v>0</v>
      </c>
      <c r="L8" s="53">
        <f>Одежда!C208</f>
        <v>0</v>
      </c>
      <c r="M8" s="53">
        <f>Одежда!D208</f>
        <v>0</v>
      </c>
      <c r="N8" s="53">
        <f t="shared" si="3"/>
        <v>0</v>
      </c>
      <c r="O8" s="53">
        <f t="shared" si="4"/>
        <v>0</v>
      </c>
      <c r="P8" s="53">
        <f t="shared" si="5"/>
        <v>0</v>
      </c>
      <c r="Q8" s="53">
        <f>Одежда!E208</f>
        <v>0</v>
      </c>
      <c r="R8" s="55"/>
      <c r="S8" s="53">
        <v>4</v>
      </c>
      <c r="T8" s="54">
        <f>Спецснаряжение!B208</f>
        <v>0</v>
      </c>
      <c r="U8" s="53">
        <f>Спецснаряжение!C208</f>
        <v>0</v>
      </c>
      <c r="V8" s="53">
        <f>Спецснаряжение!D208</f>
        <v>0</v>
      </c>
      <c r="W8" s="53">
        <f t="shared" si="6"/>
        <v>0</v>
      </c>
      <c r="X8" s="53">
        <f t="shared" si="7"/>
        <v>0</v>
      </c>
      <c r="Y8" s="53">
        <f t="shared" si="8"/>
        <v>0</v>
      </c>
      <c r="Z8" s="53">
        <f>Спецснаряжение!E208</f>
        <v>0</v>
      </c>
      <c r="AB8" s="26">
        <v>4</v>
      </c>
      <c r="AC8" s="27">
        <f>'Групповое снар.'!B208</f>
        <v>0</v>
      </c>
      <c r="AD8" s="26">
        <f>'Групповое снар.'!C208</f>
        <v>0</v>
      </c>
      <c r="AE8" s="26">
        <f>'Групповое снар.'!D208</f>
        <v>0</v>
      </c>
      <c r="AF8" s="26">
        <f t="shared" si="9"/>
        <v>0</v>
      </c>
      <c r="AG8" s="26">
        <f t="shared" si="10"/>
        <v>0</v>
      </c>
      <c r="AH8" s="26">
        <f t="shared" si="11"/>
        <v>0</v>
      </c>
      <c r="AI8" s="26">
        <f>'Групповое снар.'!E208</f>
        <v>0</v>
      </c>
    </row>
    <row r="9" spans="1:35" s="28" customFormat="1" ht="11.25" customHeight="1">
      <c r="A9" s="53">
        <v>5</v>
      </c>
      <c r="B9" s="54">
        <f>'Личное снар'!B209</f>
        <v>0</v>
      </c>
      <c r="C9" s="53">
        <f>'Личное снар'!C209</f>
        <v>0</v>
      </c>
      <c r="D9" s="53">
        <f>'Личное снар'!D209</f>
        <v>0</v>
      </c>
      <c r="E9" s="53">
        <f t="shared" si="2"/>
        <v>0</v>
      </c>
      <c r="F9" s="53">
        <f t="shared" si="0"/>
        <v>0</v>
      </c>
      <c r="G9" s="53">
        <f t="shared" si="1"/>
        <v>0</v>
      </c>
      <c r="H9" s="53">
        <f>'Личное снар'!E209</f>
        <v>0</v>
      </c>
      <c r="I9" s="55"/>
      <c r="J9" s="53">
        <v>5</v>
      </c>
      <c r="K9" s="54">
        <f>Одежда!B209</f>
        <v>0</v>
      </c>
      <c r="L9" s="53">
        <f>Одежда!C209</f>
        <v>0</v>
      </c>
      <c r="M9" s="53">
        <f>Одежда!D209</f>
        <v>0</v>
      </c>
      <c r="N9" s="53">
        <f t="shared" si="3"/>
        <v>0</v>
      </c>
      <c r="O9" s="53">
        <f t="shared" si="4"/>
        <v>0</v>
      </c>
      <c r="P9" s="53">
        <f t="shared" si="5"/>
        <v>0</v>
      </c>
      <c r="Q9" s="53">
        <f>Одежда!E209</f>
        <v>0</v>
      </c>
      <c r="R9" s="55"/>
      <c r="S9" s="53">
        <v>5</v>
      </c>
      <c r="T9" s="54">
        <f>Спецснаряжение!B209</f>
        <v>0</v>
      </c>
      <c r="U9" s="53">
        <f>Спецснаряжение!C209</f>
        <v>0</v>
      </c>
      <c r="V9" s="53">
        <f>Спецснаряжение!D209</f>
        <v>0</v>
      </c>
      <c r="W9" s="53">
        <f t="shared" si="6"/>
        <v>0</v>
      </c>
      <c r="X9" s="53">
        <f t="shared" si="7"/>
        <v>0</v>
      </c>
      <c r="Y9" s="53">
        <f t="shared" si="8"/>
        <v>0</v>
      </c>
      <c r="Z9" s="53">
        <f>Спецснаряжение!E209</f>
        <v>0</v>
      </c>
      <c r="AB9" s="26">
        <v>5</v>
      </c>
      <c r="AC9" s="27">
        <f>'Групповое снар.'!B209</f>
        <v>0</v>
      </c>
      <c r="AD9" s="26">
        <f>'Групповое снар.'!C209</f>
        <v>0</v>
      </c>
      <c r="AE9" s="26">
        <f>'Групповое снар.'!D209</f>
        <v>0</v>
      </c>
      <c r="AF9" s="26">
        <f t="shared" si="9"/>
        <v>0</v>
      </c>
      <c r="AG9" s="26">
        <f t="shared" si="10"/>
        <v>0</v>
      </c>
      <c r="AH9" s="26">
        <f t="shared" si="11"/>
        <v>0</v>
      </c>
      <c r="AI9" s="26">
        <f>'Групповое снар.'!E209</f>
        <v>0</v>
      </c>
    </row>
    <row r="10" spans="1:35" s="28" customFormat="1" ht="11.25" customHeight="1">
      <c r="A10" s="53">
        <v>6</v>
      </c>
      <c r="B10" s="54">
        <f>'Личное снар'!B210</f>
        <v>0</v>
      </c>
      <c r="C10" s="53">
        <f>'Личное снар'!C210</f>
        <v>0</v>
      </c>
      <c r="D10" s="53">
        <f>'Личное снар'!D210</f>
        <v>0</v>
      </c>
      <c r="E10" s="53">
        <f t="shared" si="2"/>
        <v>0</v>
      </c>
      <c r="F10" s="53">
        <f t="shared" si="0"/>
        <v>0</v>
      </c>
      <c r="G10" s="53">
        <f t="shared" si="1"/>
        <v>0</v>
      </c>
      <c r="H10" s="53">
        <f>'Личное снар'!E210</f>
        <v>0</v>
      </c>
      <c r="I10" s="55"/>
      <c r="J10" s="53">
        <v>6</v>
      </c>
      <c r="K10" s="54">
        <f>Одежда!B210</f>
        <v>0</v>
      </c>
      <c r="L10" s="53">
        <f>Одежда!C210</f>
        <v>0</v>
      </c>
      <c r="M10" s="53">
        <f>Одежда!D210</f>
        <v>0</v>
      </c>
      <c r="N10" s="53">
        <f t="shared" si="3"/>
        <v>0</v>
      </c>
      <c r="O10" s="53">
        <f t="shared" si="4"/>
        <v>0</v>
      </c>
      <c r="P10" s="53">
        <f t="shared" si="5"/>
        <v>0</v>
      </c>
      <c r="Q10" s="53">
        <f>Одежда!E210</f>
        <v>0</v>
      </c>
      <c r="R10" s="55"/>
      <c r="S10" s="53">
        <v>6</v>
      </c>
      <c r="T10" s="54">
        <f>Спецснаряжение!B210</f>
        <v>0</v>
      </c>
      <c r="U10" s="53">
        <f>Спецснаряжение!C210</f>
        <v>0</v>
      </c>
      <c r="V10" s="53">
        <f>Спецснаряжение!D210</f>
        <v>0</v>
      </c>
      <c r="W10" s="53">
        <f t="shared" si="6"/>
        <v>0</v>
      </c>
      <c r="X10" s="53">
        <f t="shared" si="7"/>
        <v>0</v>
      </c>
      <c r="Y10" s="53">
        <f t="shared" si="8"/>
        <v>0</v>
      </c>
      <c r="Z10" s="53">
        <f>Спецснаряжение!E210</f>
        <v>0</v>
      </c>
      <c r="AB10" s="26">
        <v>6</v>
      </c>
      <c r="AC10" s="27">
        <f>'Групповое снар.'!B210</f>
        <v>0</v>
      </c>
      <c r="AD10" s="26">
        <f>'Групповое снар.'!C210</f>
        <v>0</v>
      </c>
      <c r="AE10" s="26">
        <f>'Групповое снар.'!D210</f>
        <v>0</v>
      </c>
      <c r="AF10" s="26">
        <f t="shared" si="9"/>
        <v>0</v>
      </c>
      <c r="AG10" s="26">
        <f t="shared" si="10"/>
        <v>0</v>
      </c>
      <c r="AH10" s="26">
        <f t="shared" si="11"/>
        <v>0</v>
      </c>
      <c r="AI10" s="26">
        <f>'Групповое снар.'!E210</f>
        <v>0</v>
      </c>
    </row>
    <row r="11" spans="1:35" s="28" customFormat="1" ht="11.25" customHeight="1">
      <c r="A11" s="53">
        <v>7</v>
      </c>
      <c r="B11" s="54">
        <f>'Личное снар'!B211</f>
        <v>0</v>
      </c>
      <c r="C11" s="53">
        <f>'Личное снар'!C211</f>
        <v>0</v>
      </c>
      <c r="D11" s="53">
        <f>'Личное снар'!D211</f>
        <v>0</v>
      </c>
      <c r="E11" s="53">
        <f t="shared" si="2"/>
        <v>0</v>
      </c>
      <c r="F11" s="53">
        <f t="shared" si="0"/>
        <v>0</v>
      </c>
      <c r="G11" s="53">
        <f t="shared" si="1"/>
        <v>0</v>
      </c>
      <c r="H11" s="53">
        <f>'Личное снар'!E211</f>
        <v>0</v>
      </c>
      <c r="I11" s="55"/>
      <c r="J11" s="53">
        <v>7</v>
      </c>
      <c r="K11" s="54">
        <f>Одежда!B211</f>
        <v>0</v>
      </c>
      <c r="L11" s="53">
        <f>Одежда!C211</f>
        <v>0</v>
      </c>
      <c r="M11" s="53">
        <f>Одежда!D211</f>
        <v>0</v>
      </c>
      <c r="N11" s="53">
        <f t="shared" si="3"/>
        <v>0</v>
      </c>
      <c r="O11" s="53">
        <f t="shared" si="4"/>
        <v>0</v>
      </c>
      <c r="P11" s="53">
        <f t="shared" si="5"/>
        <v>0</v>
      </c>
      <c r="Q11" s="53">
        <f>Одежда!E211</f>
        <v>0</v>
      </c>
      <c r="R11" s="55"/>
      <c r="S11" s="53">
        <v>7</v>
      </c>
      <c r="T11" s="54">
        <f>Спецснаряжение!B211</f>
        <v>0</v>
      </c>
      <c r="U11" s="53">
        <f>Спецснаряжение!C211</f>
        <v>0</v>
      </c>
      <c r="V11" s="53">
        <f>Спецснаряжение!D211</f>
        <v>0</v>
      </c>
      <c r="W11" s="53">
        <f t="shared" si="6"/>
        <v>0</v>
      </c>
      <c r="X11" s="53">
        <f t="shared" si="7"/>
        <v>0</v>
      </c>
      <c r="Y11" s="53">
        <f t="shared" si="8"/>
        <v>0</v>
      </c>
      <c r="Z11" s="53">
        <f>Спецснаряжение!E211</f>
        <v>0</v>
      </c>
      <c r="AB11" s="26">
        <v>7</v>
      </c>
      <c r="AC11" s="27">
        <f>'Групповое снар.'!B211</f>
        <v>0</v>
      </c>
      <c r="AD11" s="26">
        <f>'Групповое снар.'!C211</f>
        <v>0</v>
      </c>
      <c r="AE11" s="26">
        <f>'Групповое снар.'!D211</f>
        <v>0</v>
      </c>
      <c r="AF11" s="26">
        <f t="shared" si="9"/>
        <v>0</v>
      </c>
      <c r="AG11" s="26">
        <f t="shared" si="10"/>
        <v>0</v>
      </c>
      <c r="AH11" s="26">
        <f t="shared" si="11"/>
        <v>0</v>
      </c>
      <c r="AI11" s="26">
        <f>'Групповое снар.'!E211</f>
        <v>0</v>
      </c>
    </row>
    <row r="12" spans="1:35" s="28" customFormat="1" ht="11.25" customHeight="1">
      <c r="A12" s="53">
        <v>8</v>
      </c>
      <c r="B12" s="54">
        <f>'Личное снар'!B212</f>
        <v>0</v>
      </c>
      <c r="C12" s="53">
        <f>'Личное снар'!C212</f>
        <v>0</v>
      </c>
      <c r="D12" s="53">
        <f>'Личное снар'!D212</f>
        <v>0</v>
      </c>
      <c r="E12" s="53">
        <f t="shared" si="2"/>
        <v>0</v>
      </c>
      <c r="F12" s="53">
        <f t="shared" si="0"/>
        <v>0</v>
      </c>
      <c r="G12" s="53">
        <f t="shared" si="1"/>
        <v>0</v>
      </c>
      <c r="H12" s="53">
        <f>'Личное снар'!E212</f>
        <v>0</v>
      </c>
      <c r="I12" s="55"/>
      <c r="J12" s="53">
        <v>8</v>
      </c>
      <c r="K12" s="54">
        <f>Одежда!B212</f>
        <v>0</v>
      </c>
      <c r="L12" s="53">
        <f>Одежда!C212</f>
        <v>0</v>
      </c>
      <c r="M12" s="53">
        <f>Одежда!D212</f>
        <v>0</v>
      </c>
      <c r="N12" s="53">
        <f t="shared" si="3"/>
        <v>0</v>
      </c>
      <c r="O12" s="53">
        <f t="shared" si="4"/>
        <v>0</v>
      </c>
      <c r="P12" s="53">
        <f t="shared" si="5"/>
        <v>0</v>
      </c>
      <c r="Q12" s="53">
        <f>Одежда!E212</f>
        <v>0</v>
      </c>
      <c r="R12" s="55"/>
      <c r="S12" s="53">
        <v>8</v>
      </c>
      <c r="T12" s="54">
        <f>Спецснаряжение!B212</f>
        <v>0</v>
      </c>
      <c r="U12" s="53">
        <f>Спецснаряжение!C212</f>
        <v>0</v>
      </c>
      <c r="V12" s="53">
        <f>Спецснаряжение!D212</f>
        <v>0</v>
      </c>
      <c r="W12" s="53">
        <f t="shared" si="6"/>
        <v>0</v>
      </c>
      <c r="X12" s="53">
        <f t="shared" si="7"/>
        <v>0</v>
      </c>
      <c r="Y12" s="53">
        <f t="shared" si="8"/>
        <v>0</v>
      </c>
      <c r="Z12" s="53">
        <f>Спецснаряжение!E212</f>
        <v>0</v>
      </c>
      <c r="AB12" s="26">
        <v>8</v>
      </c>
      <c r="AC12" s="27">
        <f>'Групповое снар.'!B212</f>
        <v>0</v>
      </c>
      <c r="AD12" s="26">
        <f>'Групповое снар.'!C212</f>
        <v>0</v>
      </c>
      <c r="AE12" s="26">
        <f>'Групповое снар.'!D212</f>
        <v>0</v>
      </c>
      <c r="AF12" s="26">
        <f t="shared" si="9"/>
        <v>0</v>
      </c>
      <c r="AG12" s="26">
        <f t="shared" si="10"/>
        <v>0</v>
      </c>
      <c r="AH12" s="26">
        <f t="shared" si="11"/>
        <v>0</v>
      </c>
      <c r="AI12" s="26">
        <f>'Групповое снар.'!E212</f>
        <v>0</v>
      </c>
    </row>
    <row r="13" spans="1:35" s="28" customFormat="1" ht="11.25" customHeight="1">
      <c r="A13" s="53">
        <v>9</v>
      </c>
      <c r="B13" s="54">
        <f>'Личное снар'!B213</f>
        <v>0</v>
      </c>
      <c r="C13" s="53">
        <f>'Личное снар'!C213</f>
        <v>0</v>
      </c>
      <c r="D13" s="53">
        <f>'Личное снар'!D213</f>
        <v>0</v>
      </c>
      <c r="E13" s="53">
        <f t="shared" si="2"/>
        <v>0</v>
      </c>
      <c r="F13" s="53">
        <f t="shared" si="0"/>
        <v>0</v>
      </c>
      <c r="G13" s="53">
        <f t="shared" si="1"/>
        <v>0</v>
      </c>
      <c r="H13" s="53">
        <f>'Личное снар'!E213</f>
        <v>0</v>
      </c>
      <c r="I13" s="55"/>
      <c r="J13" s="53">
        <v>9</v>
      </c>
      <c r="K13" s="54">
        <f>Одежда!B213</f>
        <v>0</v>
      </c>
      <c r="L13" s="53">
        <f>Одежда!C213</f>
        <v>0</v>
      </c>
      <c r="M13" s="53">
        <f>Одежда!D213</f>
        <v>0</v>
      </c>
      <c r="N13" s="53">
        <f t="shared" si="3"/>
        <v>0</v>
      </c>
      <c r="O13" s="53">
        <f t="shared" si="4"/>
        <v>0</v>
      </c>
      <c r="P13" s="53">
        <f t="shared" si="5"/>
        <v>0</v>
      </c>
      <c r="Q13" s="53">
        <f>Одежда!E213</f>
        <v>0</v>
      </c>
      <c r="R13" s="55"/>
      <c r="S13" s="53">
        <v>9</v>
      </c>
      <c r="T13" s="54">
        <f>Спецснаряжение!B213</f>
        <v>0</v>
      </c>
      <c r="U13" s="53">
        <f>Спецснаряжение!C213</f>
        <v>0</v>
      </c>
      <c r="V13" s="53">
        <f>Спецснаряжение!D213</f>
        <v>0</v>
      </c>
      <c r="W13" s="53">
        <f t="shared" si="6"/>
        <v>0</v>
      </c>
      <c r="X13" s="53">
        <f t="shared" si="7"/>
        <v>0</v>
      </c>
      <c r="Y13" s="53">
        <f t="shared" si="8"/>
        <v>0</v>
      </c>
      <c r="Z13" s="53">
        <f>Спецснаряжение!E213</f>
        <v>0</v>
      </c>
      <c r="AB13" s="26">
        <v>9</v>
      </c>
      <c r="AC13" s="27">
        <f>'Групповое снар.'!B213</f>
        <v>0</v>
      </c>
      <c r="AD13" s="26">
        <f>'Групповое снар.'!C213</f>
        <v>0</v>
      </c>
      <c r="AE13" s="26">
        <f>'Групповое снар.'!D213</f>
        <v>0</v>
      </c>
      <c r="AF13" s="26">
        <f t="shared" si="9"/>
        <v>0</v>
      </c>
      <c r="AG13" s="26">
        <f t="shared" si="10"/>
        <v>0</v>
      </c>
      <c r="AH13" s="26">
        <f t="shared" si="11"/>
        <v>0</v>
      </c>
      <c r="AI13" s="26">
        <f>'Групповое снар.'!E213</f>
        <v>0</v>
      </c>
    </row>
    <row r="14" spans="1:35" s="28" customFormat="1" ht="11.25" customHeight="1">
      <c r="A14" s="53">
        <v>10</v>
      </c>
      <c r="B14" s="54">
        <f>'Личное снар'!B214</f>
        <v>0</v>
      </c>
      <c r="C14" s="53">
        <f>'Личное снар'!C214</f>
        <v>0</v>
      </c>
      <c r="D14" s="53">
        <f>'Личное снар'!D214</f>
        <v>0</v>
      </c>
      <c r="E14" s="53">
        <f t="shared" si="2"/>
        <v>0</v>
      </c>
      <c r="F14" s="53">
        <f t="shared" si="0"/>
        <v>0</v>
      </c>
      <c r="G14" s="53">
        <f t="shared" si="1"/>
        <v>0</v>
      </c>
      <c r="H14" s="53">
        <f>'Личное снар'!E214</f>
        <v>0</v>
      </c>
      <c r="I14" s="55"/>
      <c r="J14" s="53">
        <v>10</v>
      </c>
      <c r="K14" s="54">
        <f>Одежда!B214</f>
        <v>0</v>
      </c>
      <c r="L14" s="53">
        <f>Одежда!C214</f>
        <v>0</v>
      </c>
      <c r="M14" s="53">
        <f>Одежда!D214</f>
        <v>0</v>
      </c>
      <c r="N14" s="53">
        <f t="shared" si="3"/>
        <v>0</v>
      </c>
      <c r="O14" s="53">
        <f t="shared" si="4"/>
        <v>0</v>
      </c>
      <c r="P14" s="53">
        <f t="shared" si="5"/>
        <v>0</v>
      </c>
      <c r="Q14" s="53">
        <f>Одежда!E214</f>
        <v>0</v>
      </c>
      <c r="R14" s="55"/>
      <c r="S14" s="53">
        <v>10</v>
      </c>
      <c r="T14" s="54">
        <f>Спецснаряжение!B214</f>
        <v>0</v>
      </c>
      <c r="U14" s="53">
        <f>Спецснаряжение!C214</f>
        <v>0</v>
      </c>
      <c r="V14" s="53">
        <f>Спецснаряжение!D214</f>
        <v>0</v>
      </c>
      <c r="W14" s="53">
        <f t="shared" si="6"/>
        <v>0</v>
      </c>
      <c r="X14" s="53">
        <f t="shared" si="7"/>
        <v>0</v>
      </c>
      <c r="Y14" s="53">
        <f t="shared" si="8"/>
        <v>0</v>
      </c>
      <c r="Z14" s="53">
        <f>Спецснаряжение!E214</f>
        <v>0</v>
      </c>
      <c r="AB14" s="26">
        <v>10</v>
      </c>
      <c r="AC14" s="27">
        <f>'Групповое снар.'!B214</f>
        <v>0</v>
      </c>
      <c r="AD14" s="26">
        <f>'Групповое снар.'!C214</f>
        <v>0</v>
      </c>
      <c r="AE14" s="26">
        <f>'Групповое снар.'!D214</f>
        <v>0</v>
      </c>
      <c r="AF14" s="26">
        <f t="shared" si="9"/>
        <v>0</v>
      </c>
      <c r="AG14" s="26">
        <f t="shared" si="10"/>
        <v>0</v>
      </c>
      <c r="AH14" s="26">
        <f t="shared" si="11"/>
        <v>0</v>
      </c>
      <c r="AI14" s="26">
        <f>'Групповое снар.'!E214</f>
        <v>0</v>
      </c>
    </row>
    <row r="15" spans="1:35" s="28" customFormat="1" ht="11.25" customHeight="1">
      <c r="A15" s="53">
        <v>11</v>
      </c>
      <c r="B15" s="54">
        <f>'Личное снар'!B215</f>
        <v>0</v>
      </c>
      <c r="C15" s="53">
        <f>'Личное снар'!C215</f>
        <v>0</v>
      </c>
      <c r="D15" s="53">
        <f>'Личное снар'!D215</f>
        <v>0</v>
      </c>
      <c r="E15" s="53">
        <f t="shared" si="2"/>
        <v>0</v>
      </c>
      <c r="F15" s="53">
        <f t="shared" si="0"/>
        <v>0</v>
      </c>
      <c r="G15" s="53">
        <f t="shared" si="1"/>
        <v>0</v>
      </c>
      <c r="H15" s="53">
        <f>'Личное снар'!E215</f>
        <v>0</v>
      </c>
      <c r="I15" s="55"/>
      <c r="J15" s="53">
        <v>11</v>
      </c>
      <c r="K15" s="54">
        <f>Одежда!B215</f>
        <v>0</v>
      </c>
      <c r="L15" s="53">
        <f>Одежда!C215</f>
        <v>0</v>
      </c>
      <c r="M15" s="53">
        <f>Одежда!D215</f>
        <v>0</v>
      </c>
      <c r="N15" s="53">
        <f t="shared" si="3"/>
        <v>0</v>
      </c>
      <c r="O15" s="53">
        <f t="shared" si="4"/>
        <v>0</v>
      </c>
      <c r="P15" s="53">
        <f t="shared" si="5"/>
        <v>0</v>
      </c>
      <c r="Q15" s="53">
        <f>Одежда!E215</f>
        <v>0</v>
      </c>
      <c r="R15" s="55"/>
      <c r="S15" s="53">
        <v>11</v>
      </c>
      <c r="T15" s="54">
        <f>Спецснаряжение!B215</f>
        <v>0</v>
      </c>
      <c r="U15" s="53">
        <f>Спецснаряжение!C215</f>
        <v>0</v>
      </c>
      <c r="V15" s="53">
        <f>Спецснаряжение!D215</f>
        <v>0</v>
      </c>
      <c r="W15" s="53">
        <f t="shared" si="6"/>
        <v>0</v>
      </c>
      <c r="X15" s="53">
        <f t="shared" si="7"/>
        <v>0</v>
      </c>
      <c r="Y15" s="53">
        <f t="shared" si="8"/>
        <v>0</v>
      </c>
      <c r="Z15" s="53">
        <f>Спецснаряжение!E215</f>
        <v>0</v>
      </c>
      <c r="AB15" s="26">
        <v>11</v>
      </c>
      <c r="AC15" s="27">
        <f>'Групповое снар.'!B215</f>
        <v>0</v>
      </c>
      <c r="AD15" s="26">
        <f>'Групповое снар.'!C215</f>
        <v>0</v>
      </c>
      <c r="AE15" s="26">
        <f>'Групповое снар.'!D215</f>
        <v>0</v>
      </c>
      <c r="AF15" s="26">
        <f t="shared" si="9"/>
        <v>0</v>
      </c>
      <c r="AG15" s="26">
        <f t="shared" si="10"/>
        <v>0</v>
      </c>
      <c r="AH15" s="26">
        <f t="shared" si="11"/>
        <v>0</v>
      </c>
      <c r="AI15" s="26">
        <f>'Групповое снар.'!E215</f>
        <v>0</v>
      </c>
    </row>
    <row r="16" spans="1:35" s="28" customFormat="1" ht="11.25" customHeight="1">
      <c r="A16" s="53">
        <v>12</v>
      </c>
      <c r="B16" s="54">
        <f>'Личное снар'!B216</f>
        <v>0</v>
      </c>
      <c r="C16" s="53">
        <f>'Личное снар'!C216</f>
        <v>0</v>
      </c>
      <c r="D16" s="53">
        <f>'Личное снар'!D216</f>
        <v>0</v>
      </c>
      <c r="E16" s="53">
        <f t="shared" si="2"/>
        <v>0</v>
      </c>
      <c r="F16" s="53">
        <f t="shared" si="0"/>
        <v>0</v>
      </c>
      <c r="G16" s="53">
        <f t="shared" si="1"/>
        <v>0</v>
      </c>
      <c r="H16" s="53">
        <f>'Личное снар'!E216</f>
        <v>0</v>
      </c>
      <c r="I16" s="55"/>
      <c r="J16" s="53">
        <v>12</v>
      </c>
      <c r="K16" s="54">
        <f>Одежда!B216</f>
        <v>0</v>
      </c>
      <c r="L16" s="53">
        <f>Одежда!C216</f>
        <v>0</v>
      </c>
      <c r="M16" s="53">
        <f>Одежда!D216</f>
        <v>0</v>
      </c>
      <c r="N16" s="53">
        <f t="shared" si="3"/>
        <v>0</v>
      </c>
      <c r="O16" s="53">
        <f t="shared" si="4"/>
        <v>0</v>
      </c>
      <c r="P16" s="53">
        <f t="shared" si="5"/>
        <v>0</v>
      </c>
      <c r="Q16" s="53">
        <f>Одежда!E216</f>
        <v>0</v>
      </c>
      <c r="R16" s="55"/>
      <c r="S16" s="53">
        <v>12</v>
      </c>
      <c r="T16" s="54">
        <f>Спецснаряжение!B216</f>
        <v>0</v>
      </c>
      <c r="U16" s="53">
        <f>Спецснаряжение!C216</f>
        <v>0</v>
      </c>
      <c r="V16" s="53">
        <f>Спецснаряжение!D216</f>
        <v>0</v>
      </c>
      <c r="W16" s="53">
        <f t="shared" si="6"/>
        <v>0</v>
      </c>
      <c r="X16" s="53">
        <f t="shared" si="7"/>
        <v>0</v>
      </c>
      <c r="Y16" s="53">
        <f t="shared" si="8"/>
        <v>0</v>
      </c>
      <c r="Z16" s="53">
        <f>Спецснаряжение!E216</f>
        <v>0</v>
      </c>
      <c r="AB16" s="26">
        <v>12</v>
      </c>
      <c r="AC16" s="27">
        <f>'Групповое снар.'!B216</f>
        <v>0</v>
      </c>
      <c r="AD16" s="26">
        <f>'Групповое снар.'!C216</f>
        <v>0</v>
      </c>
      <c r="AE16" s="26">
        <f>'Групповое снар.'!D216</f>
        <v>0</v>
      </c>
      <c r="AF16" s="26">
        <f t="shared" si="9"/>
        <v>0</v>
      </c>
      <c r="AG16" s="26">
        <f t="shared" si="10"/>
        <v>0</v>
      </c>
      <c r="AH16" s="26">
        <f t="shared" si="11"/>
        <v>0</v>
      </c>
      <c r="AI16" s="26">
        <f>'Групповое снар.'!E216</f>
        <v>0</v>
      </c>
    </row>
    <row r="17" spans="1:35" s="28" customFormat="1" ht="11.25" customHeight="1">
      <c r="A17" s="53">
        <v>13</v>
      </c>
      <c r="B17" s="54">
        <f>'Личное снар'!B217</f>
        <v>0</v>
      </c>
      <c r="C17" s="53">
        <f>'Личное снар'!C217</f>
        <v>0</v>
      </c>
      <c r="D17" s="53">
        <f>'Личное снар'!D217</f>
        <v>0</v>
      </c>
      <c r="E17" s="53">
        <f t="shared" si="2"/>
        <v>0</v>
      </c>
      <c r="F17" s="53">
        <f aca="true" t="shared" si="12" ref="F17:F30">C17*D17</f>
        <v>0</v>
      </c>
      <c r="G17" s="53">
        <f aca="true" t="shared" si="13" ref="G17:G30">C17*E17</f>
        <v>0</v>
      </c>
      <c r="H17" s="53">
        <f>'Личное снар'!E217</f>
        <v>0</v>
      </c>
      <c r="I17" s="55"/>
      <c r="J17" s="53">
        <v>13</v>
      </c>
      <c r="K17" s="54">
        <f>Одежда!B217</f>
        <v>0</v>
      </c>
      <c r="L17" s="53">
        <f>Одежда!C217</f>
        <v>0</v>
      </c>
      <c r="M17" s="53">
        <f>Одежда!D217</f>
        <v>0</v>
      </c>
      <c r="N17" s="53">
        <f t="shared" si="3"/>
        <v>0</v>
      </c>
      <c r="O17" s="53">
        <f t="shared" si="4"/>
        <v>0</v>
      </c>
      <c r="P17" s="53">
        <f t="shared" si="5"/>
        <v>0</v>
      </c>
      <c r="Q17" s="53">
        <f>Одежда!E217</f>
        <v>0</v>
      </c>
      <c r="R17" s="55"/>
      <c r="S17" s="53">
        <v>13</v>
      </c>
      <c r="T17" s="54">
        <f>Спецснаряжение!B217</f>
        <v>0</v>
      </c>
      <c r="U17" s="53">
        <f>Спецснаряжение!C217</f>
        <v>0</v>
      </c>
      <c r="V17" s="53">
        <f>Спецснаряжение!D217</f>
        <v>0</v>
      </c>
      <c r="W17" s="53">
        <f t="shared" si="6"/>
        <v>0</v>
      </c>
      <c r="X17" s="53">
        <f t="shared" si="7"/>
        <v>0</v>
      </c>
      <c r="Y17" s="53">
        <f t="shared" si="8"/>
        <v>0</v>
      </c>
      <c r="Z17" s="53">
        <f>Спецснаряжение!E217</f>
        <v>0</v>
      </c>
      <c r="AB17" s="26">
        <v>13</v>
      </c>
      <c r="AC17" s="27">
        <f>'Групповое снар.'!B217</f>
        <v>0</v>
      </c>
      <c r="AD17" s="26">
        <f>'Групповое снар.'!C217</f>
        <v>0</v>
      </c>
      <c r="AE17" s="26">
        <f>'Групповое снар.'!D217</f>
        <v>0</v>
      </c>
      <c r="AF17" s="26">
        <f t="shared" si="9"/>
        <v>0</v>
      </c>
      <c r="AG17" s="26">
        <f t="shared" si="10"/>
        <v>0</v>
      </c>
      <c r="AH17" s="26">
        <f t="shared" si="11"/>
        <v>0</v>
      </c>
      <c r="AI17" s="26">
        <f>'Групповое снар.'!E217</f>
        <v>0</v>
      </c>
    </row>
    <row r="18" spans="1:35" s="28" customFormat="1" ht="11.25" customHeight="1">
      <c r="A18" s="53">
        <v>14</v>
      </c>
      <c r="B18" s="54">
        <f>'Личное снар'!B218</f>
        <v>0</v>
      </c>
      <c r="C18" s="53">
        <f>'Личное снар'!C218</f>
        <v>0</v>
      </c>
      <c r="D18" s="53">
        <f>'Личное снар'!D218</f>
        <v>0</v>
      </c>
      <c r="E18" s="53">
        <f t="shared" si="2"/>
        <v>0</v>
      </c>
      <c r="F18" s="53">
        <f t="shared" si="12"/>
        <v>0</v>
      </c>
      <c r="G18" s="53">
        <f t="shared" si="13"/>
        <v>0</v>
      </c>
      <c r="H18" s="53">
        <f>'Личное снар'!E218</f>
        <v>0</v>
      </c>
      <c r="I18" s="55"/>
      <c r="J18" s="53">
        <v>14</v>
      </c>
      <c r="K18" s="54">
        <f>Одежда!B218</f>
        <v>0</v>
      </c>
      <c r="L18" s="53">
        <f>Одежда!C218</f>
        <v>0</v>
      </c>
      <c r="M18" s="53">
        <f>Одежда!D218</f>
        <v>0</v>
      </c>
      <c r="N18" s="53">
        <f t="shared" si="3"/>
        <v>0</v>
      </c>
      <c r="O18" s="53">
        <f t="shared" si="4"/>
        <v>0</v>
      </c>
      <c r="P18" s="53">
        <f t="shared" si="5"/>
        <v>0</v>
      </c>
      <c r="Q18" s="53">
        <f>Одежда!E218</f>
        <v>0</v>
      </c>
      <c r="R18" s="55"/>
      <c r="S18" s="53">
        <v>14</v>
      </c>
      <c r="T18" s="54">
        <f>Спецснаряжение!B218</f>
        <v>0</v>
      </c>
      <c r="U18" s="53">
        <f>Спецснаряжение!C218</f>
        <v>0</v>
      </c>
      <c r="V18" s="53">
        <f>Спецснаряжение!D218</f>
        <v>0</v>
      </c>
      <c r="W18" s="53">
        <f t="shared" si="6"/>
        <v>0</v>
      </c>
      <c r="X18" s="53">
        <f t="shared" si="7"/>
        <v>0</v>
      </c>
      <c r="Y18" s="53">
        <f t="shared" si="8"/>
        <v>0</v>
      </c>
      <c r="Z18" s="53">
        <f>Спецснаряжение!E218</f>
        <v>0</v>
      </c>
      <c r="AB18" s="26">
        <v>14</v>
      </c>
      <c r="AC18" s="27">
        <f>'Групповое снар.'!B218</f>
        <v>0</v>
      </c>
      <c r="AD18" s="26">
        <f>'Групповое снар.'!C218</f>
        <v>0</v>
      </c>
      <c r="AE18" s="26">
        <f>'Групповое снар.'!D218</f>
        <v>0</v>
      </c>
      <c r="AF18" s="26">
        <f t="shared" si="9"/>
        <v>0</v>
      </c>
      <c r="AG18" s="26">
        <f t="shared" si="10"/>
        <v>0</v>
      </c>
      <c r="AH18" s="26">
        <f t="shared" si="11"/>
        <v>0</v>
      </c>
      <c r="AI18" s="26">
        <f>'Групповое снар.'!E218</f>
        <v>0</v>
      </c>
    </row>
    <row r="19" spans="1:35" s="28" customFormat="1" ht="11.25" customHeight="1">
      <c r="A19" s="53">
        <v>15</v>
      </c>
      <c r="B19" s="54">
        <f>'Личное снар'!B219</f>
        <v>0</v>
      </c>
      <c r="C19" s="53">
        <f>'Личное снар'!C219</f>
        <v>0</v>
      </c>
      <c r="D19" s="53">
        <f>'Личное снар'!D219</f>
        <v>0</v>
      </c>
      <c r="E19" s="53">
        <f t="shared" si="2"/>
        <v>0</v>
      </c>
      <c r="F19" s="53">
        <f t="shared" si="12"/>
        <v>0</v>
      </c>
      <c r="G19" s="53">
        <f t="shared" si="13"/>
        <v>0</v>
      </c>
      <c r="H19" s="53">
        <f>'Личное снар'!E219</f>
        <v>0</v>
      </c>
      <c r="I19" s="55"/>
      <c r="J19" s="53">
        <v>15</v>
      </c>
      <c r="K19" s="54">
        <f>Одежда!B219</f>
        <v>0</v>
      </c>
      <c r="L19" s="53">
        <f>Одежда!C219</f>
        <v>0</v>
      </c>
      <c r="M19" s="53">
        <f>Одежда!D219</f>
        <v>0</v>
      </c>
      <c r="N19" s="53">
        <f t="shared" si="3"/>
        <v>0</v>
      </c>
      <c r="O19" s="53">
        <f t="shared" si="4"/>
        <v>0</v>
      </c>
      <c r="P19" s="53">
        <f t="shared" si="5"/>
        <v>0</v>
      </c>
      <c r="Q19" s="53">
        <f>Одежда!E219</f>
        <v>0</v>
      </c>
      <c r="R19" s="55"/>
      <c r="S19" s="53">
        <v>15</v>
      </c>
      <c r="T19" s="54">
        <f>Спецснаряжение!B219</f>
        <v>0</v>
      </c>
      <c r="U19" s="53">
        <f>Спецснаряжение!C219</f>
        <v>0</v>
      </c>
      <c r="V19" s="53">
        <f>Спецснаряжение!D219</f>
        <v>0</v>
      </c>
      <c r="W19" s="53">
        <f t="shared" si="6"/>
        <v>0</v>
      </c>
      <c r="X19" s="53">
        <f t="shared" si="7"/>
        <v>0</v>
      </c>
      <c r="Y19" s="53">
        <f t="shared" si="8"/>
        <v>0</v>
      </c>
      <c r="Z19" s="53">
        <f>Спецснаряжение!E219</f>
        <v>0</v>
      </c>
      <c r="AB19" s="26">
        <v>15</v>
      </c>
      <c r="AC19" s="27">
        <f>'Групповое снар.'!B219</f>
        <v>0</v>
      </c>
      <c r="AD19" s="26">
        <f>'Групповое снар.'!C219</f>
        <v>0</v>
      </c>
      <c r="AE19" s="26">
        <f>'Групповое снар.'!D219</f>
        <v>0</v>
      </c>
      <c r="AF19" s="26">
        <f t="shared" si="9"/>
        <v>0</v>
      </c>
      <c r="AG19" s="26">
        <f t="shared" si="10"/>
        <v>0</v>
      </c>
      <c r="AH19" s="26">
        <f t="shared" si="11"/>
        <v>0</v>
      </c>
      <c r="AI19" s="26">
        <f>'Групповое снар.'!E219</f>
        <v>0</v>
      </c>
    </row>
    <row r="20" spans="1:35" s="28" customFormat="1" ht="11.25" customHeight="1">
      <c r="A20" s="53">
        <v>16</v>
      </c>
      <c r="B20" s="54">
        <f>'Личное снар'!B220</f>
        <v>0</v>
      </c>
      <c r="C20" s="53">
        <f>'Личное снар'!C220</f>
        <v>0</v>
      </c>
      <c r="D20" s="53">
        <f>'Личное снар'!D220</f>
        <v>0</v>
      </c>
      <c r="E20" s="53">
        <f t="shared" si="2"/>
        <v>0</v>
      </c>
      <c r="F20" s="53">
        <f t="shared" si="12"/>
        <v>0</v>
      </c>
      <c r="G20" s="53">
        <f t="shared" si="13"/>
        <v>0</v>
      </c>
      <c r="H20" s="53">
        <f>'Личное снар'!E220</f>
        <v>0</v>
      </c>
      <c r="I20" s="55"/>
      <c r="J20" s="53">
        <v>16</v>
      </c>
      <c r="K20" s="54">
        <f>Одежда!B220</f>
        <v>0</v>
      </c>
      <c r="L20" s="53">
        <f>Одежда!C220</f>
        <v>0</v>
      </c>
      <c r="M20" s="53">
        <f>Одежда!D220</f>
        <v>0</v>
      </c>
      <c r="N20" s="53">
        <f t="shared" si="3"/>
        <v>0</v>
      </c>
      <c r="O20" s="53">
        <f t="shared" si="4"/>
        <v>0</v>
      </c>
      <c r="P20" s="53">
        <f t="shared" si="5"/>
        <v>0</v>
      </c>
      <c r="Q20" s="53">
        <f>Одежда!E220</f>
        <v>0</v>
      </c>
      <c r="R20" s="55"/>
      <c r="S20" s="53">
        <v>16</v>
      </c>
      <c r="T20" s="54">
        <f>Спецснаряжение!B220</f>
        <v>0</v>
      </c>
      <c r="U20" s="53">
        <f>Спецснаряжение!C220</f>
        <v>0</v>
      </c>
      <c r="V20" s="53">
        <f>Спецснаряжение!D220</f>
        <v>0</v>
      </c>
      <c r="W20" s="53">
        <f t="shared" si="6"/>
        <v>0</v>
      </c>
      <c r="X20" s="53">
        <f t="shared" si="7"/>
        <v>0</v>
      </c>
      <c r="Y20" s="53">
        <f t="shared" si="8"/>
        <v>0</v>
      </c>
      <c r="Z20" s="53">
        <f>Спецснаряжение!E220</f>
        <v>0</v>
      </c>
      <c r="AB20" s="26">
        <v>16</v>
      </c>
      <c r="AC20" s="27">
        <f>'Групповое снар.'!B220</f>
        <v>0</v>
      </c>
      <c r="AD20" s="26">
        <f>'Групповое снар.'!C220</f>
        <v>0</v>
      </c>
      <c r="AE20" s="26">
        <f>'Групповое снар.'!D220</f>
        <v>0</v>
      </c>
      <c r="AF20" s="26">
        <f t="shared" si="9"/>
        <v>0</v>
      </c>
      <c r="AG20" s="26">
        <f t="shared" si="10"/>
        <v>0</v>
      </c>
      <c r="AH20" s="26">
        <f t="shared" si="11"/>
        <v>0</v>
      </c>
      <c r="AI20" s="26">
        <f>'Групповое снар.'!E220</f>
        <v>0</v>
      </c>
    </row>
    <row r="21" spans="1:35" s="28" customFormat="1" ht="11.25" customHeight="1">
      <c r="A21" s="53">
        <v>17</v>
      </c>
      <c r="B21" s="54">
        <f>'Личное снар'!B221</f>
        <v>0</v>
      </c>
      <c r="C21" s="53">
        <f>'Личное снар'!C221</f>
        <v>0</v>
      </c>
      <c r="D21" s="53">
        <f>'Личное снар'!D221</f>
        <v>0</v>
      </c>
      <c r="E21" s="53">
        <f t="shared" si="2"/>
        <v>0</v>
      </c>
      <c r="F21" s="53">
        <f t="shared" si="12"/>
        <v>0</v>
      </c>
      <c r="G21" s="53">
        <f t="shared" si="13"/>
        <v>0</v>
      </c>
      <c r="H21" s="53">
        <f>'Личное снар'!E221</f>
        <v>0</v>
      </c>
      <c r="I21" s="55"/>
      <c r="J21" s="53">
        <v>17</v>
      </c>
      <c r="K21" s="54">
        <f>Одежда!B221</f>
        <v>0</v>
      </c>
      <c r="L21" s="53">
        <f>Одежда!C221</f>
        <v>0</v>
      </c>
      <c r="M21" s="53">
        <f>Одежда!D221</f>
        <v>0</v>
      </c>
      <c r="N21" s="53">
        <f t="shared" si="3"/>
        <v>0</v>
      </c>
      <c r="O21" s="53">
        <f t="shared" si="4"/>
        <v>0</v>
      </c>
      <c r="P21" s="53">
        <f t="shared" si="5"/>
        <v>0</v>
      </c>
      <c r="Q21" s="53">
        <f>Одежда!E221</f>
        <v>0</v>
      </c>
      <c r="R21" s="55"/>
      <c r="S21" s="56">
        <v>17</v>
      </c>
      <c r="T21" s="57">
        <f>Спецснаряжение!B221</f>
        <v>0</v>
      </c>
      <c r="U21" s="56">
        <f>Спецснаряжение!C221</f>
        <v>0</v>
      </c>
      <c r="V21" s="56">
        <f>Спецснаряжение!D221</f>
        <v>0</v>
      </c>
      <c r="W21" s="53">
        <f t="shared" si="6"/>
        <v>0</v>
      </c>
      <c r="X21" s="56">
        <f t="shared" si="7"/>
        <v>0</v>
      </c>
      <c r="Y21" s="56">
        <f t="shared" si="8"/>
        <v>0</v>
      </c>
      <c r="Z21" s="56">
        <f>Спецснаряжение!E221</f>
        <v>0</v>
      </c>
      <c r="AB21" s="29">
        <v>17</v>
      </c>
      <c r="AC21" s="30">
        <f>'Групповое снар.'!B221</f>
        <v>0</v>
      </c>
      <c r="AD21" s="29">
        <f>'Групповое снар.'!C221</f>
        <v>0</v>
      </c>
      <c r="AE21" s="29">
        <f>'Групповое снар.'!D221</f>
        <v>0</v>
      </c>
      <c r="AF21" s="26">
        <f t="shared" si="9"/>
        <v>0</v>
      </c>
      <c r="AG21" s="29">
        <f t="shared" si="10"/>
        <v>0</v>
      </c>
      <c r="AH21" s="29">
        <f t="shared" si="11"/>
        <v>0</v>
      </c>
      <c r="AI21" s="29">
        <f>'Групповое снар.'!E221</f>
        <v>0</v>
      </c>
    </row>
    <row r="22" spans="1:35" s="28" customFormat="1" ht="11.25" customHeight="1">
      <c r="A22" s="53">
        <v>18</v>
      </c>
      <c r="B22" s="54">
        <f>'Личное снар'!B222</f>
        <v>0</v>
      </c>
      <c r="C22" s="53">
        <f>'Личное снар'!C222</f>
        <v>0</v>
      </c>
      <c r="D22" s="53">
        <f>'Личное снар'!D222</f>
        <v>0</v>
      </c>
      <c r="E22" s="53">
        <f t="shared" si="2"/>
        <v>0</v>
      </c>
      <c r="F22" s="53">
        <f t="shared" si="12"/>
        <v>0</v>
      </c>
      <c r="G22" s="53">
        <f t="shared" si="13"/>
        <v>0</v>
      </c>
      <c r="H22" s="53">
        <f>'Личное снар'!E222</f>
        <v>0</v>
      </c>
      <c r="I22" s="55"/>
      <c r="J22" s="53">
        <v>18</v>
      </c>
      <c r="K22" s="54">
        <f>Одежда!B222</f>
        <v>0</v>
      </c>
      <c r="L22" s="53">
        <f>Одежда!C222</f>
        <v>0</v>
      </c>
      <c r="M22" s="53">
        <f>Одежда!D222</f>
        <v>0</v>
      </c>
      <c r="N22" s="53">
        <f t="shared" si="3"/>
        <v>0</v>
      </c>
      <c r="O22" s="53">
        <f t="shared" si="4"/>
        <v>0</v>
      </c>
      <c r="P22" s="53">
        <f t="shared" si="5"/>
        <v>0</v>
      </c>
      <c r="Q22" s="53">
        <f>Одежда!E222</f>
        <v>0</v>
      </c>
      <c r="R22" s="55"/>
      <c r="S22" s="53">
        <v>18</v>
      </c>
      <c r="T22" s="57">
        <f>Спецснаряжение!B222</f>
        <v>0</v>
      </c>
      <c r="U22" s="56">
        <f>Спецснаряжение!C222</f>
        <v>0</v>
      </c>
      <c r="V22" s="56">
        <f>Спецснаряжение!D222</f>
        <v>0</v>
      </c>
      <c r="W22" s="53">
        <f t="shared" si="6"/>
        <v>0</v>
      </c>
      <c r="X22" s="56"/>
      <c r="Y22" s="56"/>
      <c r="Z22" s="56">
        <f>Спецснаряжение!E222</f>
        <v>0</v>
      </c>
      <c r="AA22" s="31"/>
      <c r="AB22" s="26">
        <v>18</v>
      </c>
      <c r="AC22" s="30">
        <f>'Групповое снар.'!B222</f>
        <v>0</v>
      </c>
      <c r="AD22" s="29">
        <f>'Групповое снар.'!C222</f>
        <v>0</v>
      </c>
      <c r="AE22" s="29">
        <f>'Групповое снар.'!D222</f>
        <v>0</v>
      </c>
      <c r="AF22" s="26">
        <f t="shared" si="9"/>
        <v>0</v>
      </c>
      <c r="AG22" s="29"/>
      <c r="AH22" s="29"/>
      <c r="AI22" s="29">
        <f>'Групповое снар.'!E222</f>
        <v>0</v>
      </c>
    </row>
    <row r="23" spans="1:35" s="28" customFormat="1" ht="11.25" customHeight="1">
      <c r="A23" s="53">
        <v>19</v>
      </c>
      <c r="B23" s="54">
        <f>'Личное снар'!B223</f>
        <v>0</v>
      </c>
      <c r="C23" s="53">
        <f>'Личное снар'!C223</f>
        <v>0</v>
      </c>
      <c r="D23" s="53">
        <f>'Личное снар'!D223</f>
        <v>0</v>
      </c>
      <c r="E23" s="53">
        <f t="shared" si="2"/>
        <v>0</v>
      </c>
      <c r="F23" s="53">
        <f t="shared" si="12"/>
        <v>0</v>
      </c>
      <c r="G23" s="53">
        <f t="shared" si="13"/>
        <v>0</v>
      </c>
      <c r="H23" s="53">
        <f>'Личное снар'!E223</f>
        <v>0</v>
      </c>
      <c r="I23" s="55"/>
      <c r="J23" s="53">
        <v>19</v>
      </c>
      <c r="K23" s="54">
        <f>Одежда!B223</f>
        <v>0</v>
      </c>
      <c r="L23" s="53">
        <f>Одежда!C223</f>
        <v>0</v>
      </c>
      <c r="M23" s="53">
        <f>Одежда!D223</f>
        <v>0</v>
      </c>
      <c r="N23" s="53">
        <f t="shared" si="3"/>
        <v>0</v>
      </c>
      <c r="O23" s="53">
        <f t="shared" si="4"/>
        <v>0</v>
      </c>
      <c r="P23" s="53">
        <f t="shared" si="5"/>
        <v>0</v>
      </c>
      <c r="Q23" s="53">
        <f>Одежда!E223</f>
        <v>0</v>
      </c>
      <c r="R23" s="55"/>
      <c r="S23" s="53">
        <v>19</v>
      </c>
      <c r="T23" s="57">
        <f>Спецснаряжение!B223</f>
        <v>0</v>
      </c>
      <c r="U23" s="56">
        <f>Спецснаряжение!C223</f>
        <v>0</v>
      </c>
      <c r="V23" s="56">
        <f>Спецснаряжение!D223</f>
        <v>0</v>
      </c>
      <c r="W23" s="53">
        <f t="shared" si="6"/>
        <v>0</v>
      </c>
      <c r="X23" s="56"/>
      <c r="Y23" s="56"/>
      <c r="Z23" s="56">
        <f>Спецснаряжение!E223</f>
        <v>0</v>
      </c>
      <c r="AA23" s="31"/>
      <c r="AB23" s="26">
        <v>19</v>
      </c>
      <c r="AC23" s="30">
        <f>'Групповое снар.'!B223</f>
        <v>0</v>
      </c>
      <c r="AD23" s="29">
        <f>'Групповое снар.'!C223</f>
        <v>0</v>
      </c>
      <c r="AE23" s="29">
        <f>'Групповое снар.'!D223</f>
        <v>0</v>
      </c>
      <c r="AF23" s="26">
        <f t="shared" si="9"/>
        <v>0</v>
      </c>
      <c r="AG23" s="29"/>
      <c r="AH23" s="29"/>
      <c r="AI23" s="29">
        <f>'Групповое снар.'!E223</f>
        <v>0</v>
      </c>
    </row>
    <row r="24" spans="1:35" s="28" customFormat="1" ht="11.25" customHeight="1">
      <c r="A24" s="53">
        <v>20</v>
      </c>
      <c r="B24" s="54">
        <f>'Личное снар'!B224</f>
        <v>0</v>
      </c>
      <c r="C24" s="53">
        <f>'Личное снар'!C224</f>
        <v>0</v>
      </c>
      <c r="D24" s="53">
        <f>'Личное снар'!D224</f>
        <v>0</v>
      </c>
      <c r="E24" s="53">
        <f t="shared" si="2"/>
        <v>0</v>
      </c>
      <c r="F24" s="53">
        <f t="shared" si="12"/>
        <v>0</v>
      </c>
      <c r="G24" s="53">
        <f t="shared" si="13"/>
        <v>0</v>
      </c>
      <c r="H24" s="53">
        <f>'Личное снар'!E224</f>
        <v>0</v>
      </c>
      <c r="I24" s="55"/>
      <c r="J24" s="53">
        <v>20</v>
      </c>
      <c r="K24" s="54">
        <f>Одежда!B224</f>
        <v>0</v>
      </c>
      <c r="L24" s="53">
        <f>Одежда!C224</f>
        <v>0</v>
      </c>
      <c r="M24" s="53">
        <f>Одежда!D224</f>
        <v>0</v>
      </c>
      <c r="N24" s="53">
        <f t="shared" si="3"/>
        <v>0</v>
      </c>
      <c r="O24" s="53">
        <f t="shared" si="4"/>
        <v>0</v>
      </c>
      <c r="P24" s="53">
        <f t="shared" si="5"/>
        <v>0</v>
      </c>
      <c r="Q24" s="53">
        <f>Одежда!E224</f>
        <v>0</v>
      </c>
      <c r="R24" s="55"/>
      <c r="S24" s="56">
        <v>20</v>
      </c>
      <c r="T24" s="57">
        <f>Спецснаряжение!B224</f>
        <v>0</v>
      </c>
      <c r="U24" s="56">
        <f>Спецснаряжение!C224</f>
        <v>0</v>
      </c>
      <c r="V24" s="56">
        <f>Спецснаряжение!D224</f>
        <v>0</v>
      </c>
      <c r="W24" s="53">
        <f t="shared" si="6"/>
        <v>0</v>
      </c>
      <c r="X24" s="56"/>
      <c r="Y24" s="56"/>
      <c r="Z24" s="56">
        <f>Спецснаряжение!E224</f>
        <v>0</v>
      </c>
      <c r="AA24" s="31"/>
      <c r="AB24" s="29">
        <v>20</v>
      </c>
      <c r="AC24" s="30">
        <f>'Групповое снар.'!B224</f>
        <v>0</v>
      </c>
      <c r="AD24" s="29">
        <f>'Групповое снар.'!C224</f>
        <v>0</v>
      </c>
      <c r="AE24" s="29">
        <f>'Групповое снар.'!D224</f>
        <v>0</v>
      </c>
      <c r="AF24" s="26">
        <f t="shared" si="9"/>
        <v>0</v>
      </c>
      <c r="AG24" s="29"/>
      <c r="AH24" s="29"/>
      <c r="AI24" s="29">
        <f>'Групповое снар.'!E224</f>
        <v>0</v>
      </c>
    </row>
    <row r="25" spans="1:35" s="28" customFormat="1" ht="11.25" customHeight="1">
      <c r="A25" s="53">
        <v>21</v>
      </c>
      <c r="B25" s="54">
        <f>'Личное снар'!B225</f>
        <v>0</v>
      </c>
      <c r="C25" s="53">
        <f>'Личное снар'!C225</f>
        <v>0</v>
      </c>
      <c r="D25" s="53">
        <f>'Личное снар'!D225</f>
        <v>0</v>
      </c>
      <c r="E25" s="53">
        <f t="shared" si="2"/>
        <v>0</v>
      </c>
      <c r="F25" s="53">
        <f t="shared" si="12"/>
        <v>0</v>
      </c>
      <c r="G25" s="53">
        <f t="shared" si="13"/>
        <v>0</v>
      </c>
      <c r="H25" s="53">
        <f>'Личное снар'!E225</f>
        <v>0</v>
      </c>
      <c r="I25" s="55"/>
      <c r="J25" s="53">
        <v>21</v>
      </c>
      <c r="K25" s="54">
        <f>Одежда!B225</f>
        <v>0</v>
      </c>
      <c r="L25" s="53">
        <f>Одежда!C225</f>
        <v>0</v>
      </c>
      <c r="M25" s="53">
        <f>Одежда!D225</f>
        <v>0</v>
      </c>
      <c r="N25" s="53">
        <f t="shared" si="3"/>
        <v>0</v>
      </c>
      <c r="O25" s="53">
        <f t="shared" si="4"/>
        <v>0</v>
      </c>
      <c r="P25" s="53">
        <f t="shared" si="5"/>
        <v>0</v>
      </c>
      <c r="Q25" s="53">
        <f>Одежда!E225</f>
        <v>0</v>
      </c>
      <c r="R25" s="55"/>
      <c r="S25" s="56"/>
      <c r="T25" s="58" t="s">
        <v>110</v>
      </c>
      <c r="U25" s="56">
        <f>U41</f>
        <v>0</v>
      </c>
      <c r="V25" s="56">
        <f>Спецснаряжение!D225</f>
        <v>0</v>
      </c>
      <c r="W25" s="53">
        <f t="shared" si="6"/>
        <v>0</v>
      </c>
      <c r="X25" s="56"/>
      <c r="Y25" s="56"/>
      <c r="Z25" s="56"/>
      <c r="AA25" s="31"/>
      <c r="AB25" s="29"/>
      <c r="AC25" s="32" t="s">
        <v>110</v>
      </c>
      <c r="AD25" s="29">
        <f>AD41</f>
        <v>0</v>
      </c>
      <c r="AE25" s="29">
        <f>'Групповое снар.'!D225</f>
        <v>0</v>
      </c>
      <c r="AF25" s="29"/>
      <c r="AG25" s="29"/>
      <c r="AH25" s="29"/>
      <c r="AI25" s="29"/>
    </row>
    <row r="26" spans="1:35" s="28" customFormat="1" ht="11.25" customHeight="1">
      <c r="A26" s="53">
        <v>22</v>
      </c>
      <c r="B26" s="54">
        <f>'Личное снар'!B226</f>
        <v>0</v>
      </c>
      <c r="C26" s="53">
        <f>'Личное снар'!C226</f>
        <v>0</v>
      </c>
      <c r="D26" s="53">
        <f>'Личное снар'!D226</f>
        <v>0</v>
      </c>
      <c r="E26" s="53">
        <f t="shared" si="2"/>
        <v>0</v>
      </c>
      <c r="F26" s="53">
        <f t="shared" si="12"/>
        <v>0</v>
      </c>
      <c r="G26" s="53">
        <f t="shared" si="13"/>
        <v>0</v>
      </c>
      <c r="H26" s="53">
        <f>'Личное снар'!E226</f>
        <v>0</v>
      </c>
      <c r="I26" s="55"/>
      <c r="J26" s="53">
        <v>22</v>
      </c>
      <c r="K26" s="54">
        <f>Одежда!B226</f>
        <v>0</v>
      </c>
      <c r="L26" s="53">
        <f>Одежда!C226</f>
        <v>0</v>
      </c>
      <c r="M26" s="53">
        <f>Одежда!D226</f>
        <v>0</v>
      </c>
      <c r="N26" s="53">
        <f t="shared" si="3"/>
        <v>0</v>
      </c>
      <c r="O26" s="53">
        <f t="shared" si="4"/>
        <v>0</v>
      </c>
      <c r="P26" s="53">
        <f t="shared" si="5"/>
        <v>0</v>
      </c>
      <c r="Q26" s="53">
        <f>Одежда!E226</f>
        <v>0</v>
      </c>
      <c r="R26" s="55"/>
      <c r="S26" s="59"/>
      <c r="T26" s="60" t="s">
        <v>54</v>
      </c>
      <c r="U26" s="61"/>
      <c r="V26" s="61"/>
      <c r="W26" s="61"/>
      <c r="X26" s="61"/>
      <c r="Y26" s="61"/>
      <c r="Z26" s="61"/>
      <c r="AA26" s="34"/>
      <c r="AB26" s="33"/>
      <c r="AC26" s="35"/>
      <c r="AD26" s="33"/>
      <c r="AE26" s="33"/>
      <c r="AF26" s="33"/>
      <c r="AG26" s="33"/>
      <c r="AH26" s="33"/>
      <c r="AI26" s="36"/>
    </row>
    <row r="27" spans="1:35" s="28" customFormat="1" ht="11.25" customHeight="1">
      <c r="A27" s="53">
        <v>23</v>
      </c>
      <c r="B27" s="54">
        <f>'Личное снар'!B227</f>
        <v>0</v>
      </c>
      <c r="C27" s="53">
        <f>'Личное снар'!C227</f>
        <v>0</v>
      </c>
      <c r="D27" s="53">
        <f>'Личное снар'!D227</f>
        <v>0</v>
      </c>
      <c r="E27" s="53">
        <f t="shared" si="2"/>
        <v>0</v>
      </c>
      <c r="F27" s="53">
        <f t="shared" si="12"/>
        <v>0</v>
      </c>
      <c r="G27" s="53">
        <f t="shared" si="13"/>
        <v>0</v>
      </c>
      <c r="H27" s="53">
        <f>'Личное снар'!E227</f>
        <v>0</v>
      </c>
      <c r="I27" s="55"/>
      <c r="J27" s="53">
        <v>23</v>
      </c>
      <c r="K27" s="54">
        <f>Одежда!B227</f>
        <v>0</v>
      </c>
      <c r="L27" s="53">
        <f>Одежда!C227</f>
        <v>0</v>
      </c>
      <c r="M27" s="53">
        <f>Одежда!D227</f>
        <v>0</v>
      </c>
      <c r="N27" s="53">
        <f t="shared" si="3"/>
        <v>0</v>
      </c>
      <c r="O27" s="53">
        <f t="shared" si="4"/>
        <v>0</v>
      </c>
      <c r="P27" s="53">
        <f t="shared" si="5"/>
        <v>0</v>
      </c>
      <c r="Q27" s="53">
        <f>Одежда!E227</f>
        <v>0</v>
      </c>
      <c r="R27" s="55"/>
      <c r="S27" s="62"/>
      <c r="T27" s="54" t="s">
        <v>55</v>
      </c>
      <c r="U27" s="91"/>
      <c r="V27" s="91"/>
      <c r="W27" s="91"/>
      <c r="X27" s="91"/>
      <c r="Y27" s="91"/>
      <c r="Z27" s="91"/>
      <c r="AA27" s="31"/>
      <c r="AB27" s="37"/>
      <c r="AC27" s="38"/>
      <c r="AD27" s="37"/>
      <c r="AE27" s="37"/>
      <c r="AF27" s="37"/>
      <c r="AG27" s="37"/>
      <c r="AH27" s="37"/>
      <c r="AI27" s="39"/>
    </row>
    <row r="28" spans="1:35" s="28" customFormat="1" ht="11.25" customHeight="1">
      <c r="A28" s="53">
        <v>24</v>
      </c>
      <c r="B28" s="54">
        <f>'Личное снар'!B228</f>
        <v>0</v>
      </c>
      <c r="C28" s="53">
        <f>'Личное снар'!C228</f>
        <v>0</v>
      </c>
      <c r="D28" s="53">
        <f>'Личное снар'!D228</f>
        <v>0</v>
      </c>
      <c r="E28" s="53">
        <f t="shared" si="2"/>
        <v>0</v>
      </c>
      <c r="F28" s="53">
        <f t="shared" si="12"/>
        <v>0</v>
      </c>
      <c r="G28" s="53">
        <f t="shared" si="13"/>
        <v>0</v>
      </c>
      <c r="H28" s="53">
        <f>'Личное снар'!E228</f>
        <v>0</v>
      </c>
      <c r="I28" s="55"/>
      <c r="J28" s="53">
        <v>24</v>
      </c>
      <c r="K28" s="54">
        <f>Одежда!B228</f>
        <v>0</v>
      </c>
      <c r="L28" s="53">
        <f>Одежда!C228</f>
        <v>0</v>
      </c>
      <c r="M28" s="53">
        <f>Одежда!D228</f>
        <v>0</v>
      </c>
      <c r="N28" s="53">
        <f t="shared" si="3"/>
        <v>0</v>
      </c>
      <c r="O28" s="53">
        <f t="shared" si="4"/>
        <v>0</v>
      </c>
      <c r="P28" s="53">
        <f t="shared" si="5"/>
        <v>0</v>
      </c>
      <c r="Q28" s="53">
        <f>Одежда!E228</f>
        <v>0</v>
      </c>
      <c r="R28" s="55"/>
      <c r="S28" s="62"/>
      <c r="T28" s="54" t="s">
        <v>56</v>
      </c>
      <c r="U28" s="91"/>
      <c r="V28" s="91"/>
      <c r="W28" s="91"/>
      <c r="X28" s="91"/>
      <c r="Y28" s="91"/>
      <c r="Z28" s="91"/>
      <c r="AA28" s="31"/>
      <c r="AB28" s="37"/>
      <c r="AC28" s="38"/>
      <c r="AD28" s="37"/>
      <c r="AE28" s="37"/>
      <c r="AF28" s="37"/>
      <c r="AG28" s="37"/>
      <c r="AH28" s="37"/>
      <c r="AI28" s="39"/>
    </row>
    <row r="29" spans="1:35" s="28" customFormat="1" ht="11.25" customHeight="1">
      <c r="A29" s="53">
        <v>25</v>
      </c>
      <c r="B29" s="54">
        <f>'Личное снар'!B229</f>
        <v>0</v>
      </c>
      <c r="C29" s="53">
        <f>'Личное снар'!C229</f>
        <v>0</v>
      </c>
      <c r="D29" s="53">
        <f>'Личное снар'!D229</f>
        <v>0</v>
      </c>
      <c r="E29" s="53">
        <f t="shared" si="2"/>
        <v>0</v>
      </c>
      <c r="F29" s="53">
        <f t="shared" si="12"/>
        <v>0</v>
      </c>
      <c r="G29" s="53">
        <f t="shared" si="13"/>
        <v>0</v>
      </c>
      <c r="H29" s="53">
        <f>'Личное снар'!E229</f>
        <v>0</v>
      </c>
      <c r="I29" s="55"/>
      <c r="J29" s="53">
        <v>25</v>
      </c>
      <c r="K29" s="54">
        <f>Одежда!B229</f>
        <v>0</v>
      </c>
      <c r="L29" s="53">
        <f>Одежда!C229</f>
        <v>0</v>
      </c>
      <c r="M29" s="53">
        <f>Одежда!D229</f>
        <v>0</v>
      </c>
      <c r="N29" s="53">
        <f t="shared" si="3"/>
        <v>0</v>
      </c>
      <c r="O29" s="53">
        <f t="shared" si="4"/>
        <v>0</v>
      </c>
      <c r="P29" s="53">
        <f t="shared" si="5"/>
        <v>0</v>
      </c>
      <c r="Q29" s="53">
        <f>Одежда!E229</f>
        <v>0</v>
      </c>
      <c r="R29" s="55"/>
      <c r="S29" s="62"/>
      <c r="T29" s="54" t="s">
        <v>57</v>
      </c>
      <c r="U29" s="91"/>
      <c r="V29" s="91"/>
      <c r="W29" s="91"/>
      <c r="X29" s="91"/>
      <c r="Y29" s="91"/>
      <c r="Z29" s="91"/>
      <c r="AA29" s="31"/>
      <c r="AB29" s="37"/>
      <c r="AC29" s="38"/>
      <c r="AD29" s="37"/>
      <c r="AE29" s="37"/>
      <c r="AF29" s="37"/>
      <c r="AG29" s="37"/>
      <c r="AH29" s="37"/>
      <c r="AI29" s="39"/>
    </row>
    <row r="30" spans="1:35" s="28" customFormat="1" ht="11.25" customHeight="1">
      <c r="A30" s="53">
        <v>26</v>
      </c>
      <c r="B30" s="54">
        <f>'Личное снар'!B230</f>
        <v>0</v>
      </c>
      <c r="C30" s="53">
        <f>'Личное снар'!C230</f>
        <v>0</v>
      </c>
      <c r="D30" s="53">
        <f>'Личное снар'!D230</f>
        <v>0</v>
      </c>
      <c r="E30" s="53">
        <f t="shared" si="2"/>
        <v>0</v>
      </c>
      <c r="F30" s="53">
        <f t="shared" si="12"/>
        <v>0</v>
      </c>
      <c r="G30" s="53">
        <f t="shared" si="13"/>
        <v>0</v>
      </c>
      <c r="H30" s="53">
        <f>'Личное снар'!E230</f>
        <v>0</v>
      </c>
      <c r="I30" s="55"/>
      <c r="J30" s="53">
        <v>26</v>
      </c>
      <c r="K30" s="54">
        <f>Одежда!B230</f>
        <v>0</v>
      </c>
      <c r="L30" s="53">
        <f>Одежда!C230</f>
        <v>0</v>
      </c>
      <c r="M30" s="53">
        <f>Одежда!D230</f>
        <v>0</v>
      </c>
      <c r="N30" s="53">
        <f t="shared" si="3"/>
        <v>0</v>
      </c>
      <c r="O30" s="53">
        <f t="shared" si="4"/>
        <v>0</v>
      </c>
      <c r="P30" s="53">
        <f t="shared" si="5"/>
        <v>0</v>
      </c>
      <c r="Q30" s="53">
        <f>Одежда!E230</f>
        <v>0</v>
      </c>
      <c r="R30" s="55"/>
      <c r="S30" s="62"/>
      <c r="T30" s="54" t="s">
        <v>58</v>
      </c>
      <c r="U30" s="91"/>
      <c r="V30" s="91"/>
      <c r="W30" s="91"/>
      <c r="X30" s="91"/>
      <c r="Y30" s="91"/>
      <c r="Z30" s="91"/>
      <c r="AA30" s="31"/>
      <c r="AB30" s="37"/>
      <c r="AC30" s="38"/>
      <c r="AD30" s="37"/>
      <c r="AE30" s="37"/>
      <c r="AF30" s="37"/>
      <c r="AG30" s="37"/>
      <c r="AH30" s="37"/>
      <c r="AI30" s="39"/>
    </row>
    <row r="31" spans="1:35" s="28" customFormat="1" ht="11.25" customHeight="1">
      <c r="A31" s="53">
        <v>27</v>
      </c>
      <c r="B31" s="54">
        <f>'Личное снар'!B231</f>
        <v>0</v>
      </c>
      <c r="C31" s="53">
        <f>'Личное снар'!C231</f>
        <v>0</v>
      </c>
      <c r="D31" s="53">
        <f>'Личное снар'!D231</f>
        <v>0</v>
      </c>
      <c r="E31" s="53">
        <f t="shared" si="2"/>
        <v>0</v>
      </c>
      <c r="F31" s="53">
        <f>C31*D31</f>
        <v>0</v>
      </c>
      <c r="G31" s="53">
        <f>C31*E31</f>
        <v>0</v>
      </c>
      <c r="H31" s="53">
        <f>'Личное снар'!E231</f>
        <v>0</v>
      </c>
      <c r="I31" s="55"/>
      <c r="J31" s="53">
        <v>27</v>
      </c>
      <c r="K31" s="54">
        <f>Одежда!B231</f>
        <v>0</v>
      </c>
      <c r="L31" s="53">
        <f>Одежда!C231</f>
        <v>0</v>
      </c>
      <c r="M31" s="53">
        <f>Одежда!D231</f>
        <v>0</v>
      </c>
      <c r="N31" s="53">
        <f t="shared" si="3"/>
        <v>0</v>
      </c>
      <c r="O31" s="53">
        <f t="shared" si="4"/>
        <v>0</v>
      </c>
      <c r="P31" s="53">
        <f t="shared" si="5"/>
        <v>0</v>
      </c>
      <c r="Q31" s="53">
        <f>Одежда!E231</f>
        <v>0</v>
      </c>
      <c r="R31" s="55"/>
      <c r="S31" s="62"/>
      <c r="T31" s="54" t="s">
        <v>59</v>
      </c>
      <c r="U31" s="91"/>
      <c r="V31" s="91"/>
      <c r="W31" s="91"/>
      <c r="X31" s="91"/>
      <c r="Y31" s="91"/>
      <c r="Z31" s="91"/>
      <c r="AA31" s="31"/>
      <c r="AB31" s="37"/>
      <c r="AC31" s="38"/>
      <c r="AD31" s="37"/>
      <c r="AE31" s="37"/>
      <c r="AF31" s="37"/>
      <c r="AG31" s="37"/>
      <c r="AH31" s="37"/>
      <c r="AI31" s="39"/>
    </row>
    <row r="32" spans="1:35" s="28" customFormat="1" ht="11.25" customHeight="1">
      <c r="A32" s="53">
        <v>28</v>
      </c>
      <c r="B32" s="54">
        <f>'Личное снар'!B232</f>
        <v>0</v>
      </c>
      <c r="C32" s="53">
        <f>'Личное снар'!C232</f>
        <v>0</v>
      </c>
      <c r="D32" s="53">
        <f>'Личное снар'!D232</f>
        <v>0</v>
      </c>
      <c r="E32" s="53">
        <f t="shared" si="2"/>
        <v>0</v>
      </c>
      <c r="F32" s="53"/>
      <c r="G32" s="53"/>
      <c r="H32" s="53">
        <f>'Личное снар'!E232</f>
        <v>0</v>
      </c>
      <c r="I32" s="55"/>
      <c r="J32" s="53">
        <v>28</v>
      </c>
      <c r="K32" s="54">
        <f>Одежда!B232</f>
        <v>0</v>
      </c>
      <c r="L32" s="53">
        <f>Одежда!C232</f>
        <v>0</v>
      </c>
      <c r="M32" s="53">
        <f>Одежда!D232</f>
        <v>0</v>
      </c>
      <c r="N32" s="53">
        <f t="shared" si="3"/>
        <v>0</v>
      </c>
      <c r="O32" s="53"/>
      <c r="P32" s="53"/>
      <c r="Q32" s="53">
        <f>Одежда!E232</f>
        <v>0</v>
      </c>
      <c r="R32" s="55"/>
      <c r="S32" s="62"/>
      <c r="T32" s="54" t="s">
        <v>57</v>
      </c>
      <c r="U32" s="91"/>
      <c r="V32" s="91"/>
      <c r="W32" s="91"/>
      <c r="X32" s="91"/>
      <c r="Y32" s="91"/>
      <c r="Z32" s="91"/>
      <c r="AA32" s="31"/>
      <c r="AB32" s="37"/>
      <c r="AC32" s="38"/>
      <c r="AD32" s="37"/>
      <c r="AE32" s="37"/>
      <c r="AF32" s="37"/>
      <c r="AG32" s="37"/>
      <c r="AH32" s="37"/>
      <c r="AI32" s="39"/>
    </row>
    <row r="33" spans="1:35" s="28" customFormat="1" ht="11.25" customHeight="1">
      <c r="A33" s="53">
        <v>29</v>
      </c>
      <c r="B33" s="54">
        <f>'Личное снар'!B233</f>
        <v>0</v>
      </c>
      <c r="C33" s="53">
        <f>'Личное снар'!C233</f>
        <v>0</v>
      </c>
      <c r="D33" s="53">
        <f>'Личное снар'!D233</f>
        <v>0</v>
      </c>
      <c r="E33" s="53">
        <f t="shared" si="2"/>
        <v>0</v>
      </c>
      <c r="F33" s="53"/>
      <c r="G33" s="53"/>
      <c r="H33" s="53">
        <f>'Личное снар'!E233</f>
        <v>0</v>
      </c>
      <c r="I33" s="55"/>
      <c r="J33" s="53">
        <v>29</v>
      </c>
      <c r="K33" s="54">
        <f>Одежда!B233</f>
        <v>0</v>
      </c>
      <c r="L33" s="53">
        <f>Одежда!C233</f>
        <v>0</v>
      </c>
      <c r="M33" s="53">
        <f>Одежда!D233</f>
        <v>0</v>
      </c>
      <c r="N33" s="53">
        <f t="shared" si="3"/>
        <v>0</v>
      </c>
      <c r="O33" s="53"/>
      <c r="P33" s="53"/>
      <c r="Q33" s="53">
        <f>Одежда!E233</f>
        <v>0</v>
      </c>
      <c r="R33" s="55"/>
      <c r="S33" s="62"/>
      <c r="T33" s="54" t="s">
        <v>60</v>
      </c>
      <c r="U33" s="91"/>
      <c r="V33" s="91"/>
      <c r="W33" s="91"/>
      <c r="X33" s="91"/>
      <c r="Y33" s="91"/>
      <c r="Z33" s="91"/>
      <c r="AA33" s="31"/>
      <c r="AB33" s="37"/>
      <c r="AC33" s="38"/>
      <c r="AD33" s="37"/>
      <c r="AE33" s="37"/>
      <c r="AF33" s="37"/>
      <c r="AG33" s="37"/>
      <c r="AH33" s="37"/>
      <c r="AI33" s="39"/>
    </row>
    <row r="34" spans="1:35" s="28" customFormat="1" ht="11.25" customHeight="1">
      <c r="A34" s="53">
        <v>30</v>
      </c>
      <c r="B34" s="54">
        <f>'Личное снар'!B234</f>
        <v>0</v>
      </c>
      <c r="C34" s="53">
        <f>'Личное снар'!C234</f>
        <v>0</v>
      </c>
      <c r="D34" s="53">
        <f>'Личное снар'!D234</f>
        <v>0</v>
      </c>
      <c r="E34" s="53">
        <f t="shared" si="2"/>
        <v>0</v>
      </c>
      <c r="F34" s="53"/>
      <c r="G34" s="53"/>
      <c r="H34" s="53">
        <f>'Личное снар'!E234</f>
        <v>0</v>
      </c>
      <c r="I34" s="55"/>
      <c r="J34" s="53">
        <v>30</v>
      </c>
      <c r="K34" s="54">
        <f>Одежда!B234</f>
        <v>0</v>
      </c>
      <c r="L34" s="53">
        <f>Одежда!C234</f>
        <v>0</v>
      </c>
      <c r="M34" s="53">
        <f>Одежда!D234</f>
        <v>0</v>
      </c>
      <c r="N34" s="53">
        <f t="shared" si="3"/>
        <v>0</v>
      </c>
      <c r="O34" s="53"/>
      <c r="P34" s="53"/>
      <c r="Q34" s="53">
        <f>Одежда!E234</f>
        <v>0</v>
      </c>
      <c r="R34" s="55"/>
      <c r="S34" s="62"/>
      <c r="T34" s="54" t="s">
        <v>61</v>
      </c>
      <c r="U34" s="91"/>
      <c r="V34" s="91"/>
      <c r="W34" s="91"/>
      <c r="X34" s="91"/>
      <c r="Y34" s="91"/>
      <c r="Z34" s="91"/>
      <c r="AA34" s="31"/>
      <c r="AB34" s="37"/>
      <c r="AC34" s="38"/>
      <c r="AD34" s="37"/>
      <c r="AE34" s="37"/>
      <c r="AF34" s="37"/>
      <c r="AG34" s="37"/>
      <c r="AH34" s="37"/>
      <c r="AI34" s="39"/>
    </row>
    <row r="35" spans="1:35" s="28" customFormat="1" ht="11.25" customHeight="1">
      <c r="A35" s="53">
        <v>31</v>
      </c>
      <c r="B35" s="54">
        <f>'Личное снар'!B235</f>
        <v>0</v>
      </c>
      <c r="C35" s="53">
        <f>'Личное снар'!C235</f>
        <v>0</v>
      </c>
      <c r="D35" s="53">
        <f>'Личное снар'!D235</f>
        <v>0</v>
      </c>
      <c r="E35" s="53">
        <f t="shared" si="2"/>
        <v>0</v>
      </c>
      <c r="F35" s="53">
        <f>C35*D35</f>
        <v>0</v>
      </c>
      <c r="G35" s="53">
        <f>C35*E35</f>
        <v>0</v>
      </c>
      <c r="H35" s="53">
        <f>'Личное снар'!E235</f>
        <v>0</v>
      </c>
      <c r="I35" s="55"/>
      <c r="J35" s="53">
        <v>31</v>
      </c>
      <c r="K35" s="54">
        <f>Одежда!B235</f>
        <v>0</v>
      </c>
      <c r="L35" s="53">
        <f>Одежда!C235</f>
        <v>0</v>
      </c>
      <c r="M35" s="53">
        <f>Одежда!D235</f>
        <v>0</v>
      </c>
      <c r="N35" s="53">
        <f t="shared" si="3"/>
        <v>0</v>
      </c>
      <c r="O35" s="53">
        <f t="shared" si="4"/>
        <v>0</v>
      </c>
      <c r="P35" s="53">
        <f t="shared" si="5"/>
        <v>0</v>
      </c>
      <c r="Q35" s="53">
        <f>Одежда!E235</f>
        <v>0</v>
      </c>
      <c r="R35" s="55"/>
      <c r="S35" s="62"/>
      <c r="T35" s="63"/>
      <c r="U35" s="64"/>
      <c r="V35" s="64"/>
      <c r="W35" s="64"/>
      <c r="X35" s="64"/>
      <c r="Y35" s="64"/>
      <c r="Z35" s="64"/>
      <c r="AA35" s="31"/>
      <c r="AB35" s="37"/>
      <c r="AC35" s="38"/>
      <c r="AD35" s="37"/>
      <c r="AE35" s="37"/>
      <c r="AF35" s="37"/>
      <c r="AG35" s="37"/>
      <c r="AH35" s="37"/>
      <c r="AI35" s="39"/>
    </row>
    <row r="36" spans="1:35" s="28" customFormat="1" ht="11.25" customHeight="1">
      <c r="A36" s="53">
        <v>32</v>
      </c>
      <c r="B36" s="54">
        <f>'Личное снар'!B236</f>
        <v>0</v>
      </c>
      <c r="C36" s="53">
        <f>'Личное снар'!C236</f>
        <v>0</v>
      </c>
      <c r="D36" s="53">
        <f>'Личное снар'!D236</f>
        <v>0</v>
      </c>
      <c r="E36" s="53">
        <f t="shared" si="2"/>
        <v>0</v>
      </c>
      <c r="F36" s="53"/>
      <c r="G36" s="53"/>
      <c r="H36" s="53">
        <f>'Личное снар'!E236</f>
        <v>0</v>
      </c>
      <c r="I36" s="55"/>
      <c r="J36" s="53">
        <v>32</v>
      </c>
      <c r="K36" s="54">
        <f>Одежда!B236</f>
        <v>0</v>
      </c>
      <c r="L36" s="53">
        <f>Одежда!C236</f>
        <v>0</v>
      </c>
      <c r="M36" s="53">
        <f>Одежда!D236</f>
        <v>0</v>
      </c>
      <c r="N36" s="53">
        <f t="shared" si="3"/>
        <v>0</v>
      </c>
      <c r="O36" s="53"/>
      <c r="P36" s="53"/>
      <c r="Q36" s="53">
        <f>Одежда!E236</f>
        <v>0</v>
      </c>
      <c r="R36" s="55"/>
      <c r="S36" s="62"/>
      <c r="T36" s="63"/>
      <c r="U36" s="64"/>
      <c r="V36" s="64"/>
      <c r="W36" s="64"/>
      <c r="X36" s="64"/>
      <c r="Y36" s="64"/>
      <c r="Z36" s="64"/>
      <c r="AA36" s="31"/>
      <c r="AB36" s="37"/>
      <c r="AC36" s="38"/>
      <c r="AD36" s="37"/>
      <c r="AE36" s="37"/>
      <c r="AF36" s="37"/>
      <c r="AG36" s="37"/>
      <c r="AH36" s="37"/>
      <c r="AI36" s="39"/>
    </row>
    <row r="37" spans="1:35" s="28" customFormat="1" ht="11.25" customHeight="1">
      <c r="A37" s="53">
        <v>33</v>
      </c>
      <c r="B37" s="54">
        <f>'Личное снар'!B237</f>
        <v>0</v>
      </c>
      <c r="C37" s="53">
        <f>'Личное снар'!C237</f>
        <v>0</v>
      </c>
      <c r="D37" s="53">
        <f>'Личное снар'!D237</f>
        <v>0</v>
      </c>
      <c r="E37" s="53">
        <f t="shared" si="2"/>
        <v>0</v>
      </c>
      <c r="F37" s="53"/>
      <c r="G37" s="53"/>
      <c r="H37" s="53">
        <f>'Личное снар'!E237</f>
        <v>0</v>
      </c>
      <c r="I37" s="55"/>
      <c r="J37" s="53">
        <v>33</v>
      </c>
      <c r="K37" s="54">
        <f>Одежда!B237</f>
        <v>0</v>
      </c>
      <c r="L37" s="53">
        <f>Одежда!C237</f>
        <v>0</v>
      </c>
      <c r="M37" s="53">
        <f>Одежда!D237</f>
        <v>0</v>
      </c>
      <c r="N37" s="53">
        <f t="shared" si="3"/>
        <v>0</v>
      </c>
      <c r="O37" s="53"/>
      <c r="P37" s="53"/>
      <c r="Q37" s="53">
        <f>Одежда!E237</f>
        <v>0</v>
      </c>
      <c r="R37" s="55"/>
      <c r="S37" s="62"/>
      <c r="T37" s="63"/>
      <c r="U37" s="64"/>
      <c r="V37" s="64"/>
      <c r="W37" s="64"/>
      <c r="X37" s="64"/>
      <c r="Y37" s="64"/>
      <c r="Z37" s="64"/>
      <c r="AA37" s="31"/>
      <c r="AB37" s="37"/>
      <c r="AC37" s="38"/>
      <c r="AD37" s="37"/>
      <c r="AE37" s="37"/>
      <c r="AF37" s="37"/>
      <c r="AG37" s="37"/>
      <c r="AH37" s="37"/>
      <c r="AI37" s="39"/>
    </row>
    <row r="38" spans="1:35" s="28" customFormat="1" ht="11.25" customHeight="1">
      <c r="A38" s="53">
        <v>34</v>
      </c>
      <c r="B38" s="54">
        <f>'Личное снар'!B238</f>
        <v>0</v>
      </c>
      <c r="C38" s="53">
        <f>'Личное снар'!C238</f>
        <v>0</v>
      </c>
      <c r="D38" s="53">
        <f>'Личное снар'!D238</f>
        <v>0</v>
      </c>
      <c r="E38" s="53">
        <f t="shared" si="2"/>
        <v>0</v>
      </c>
      <c r="F38" s="53">
        <f>C38*D38</f>
        <v>0</v>
      </c>
      <c r="G38" s="53">
        <f>C38*E38</f>
        <v>0</v>
      </c>
      <c r="H38" s="53">
        <f>'Личное снар'!E238</f>
        <v>0</v>
      </c>
      <c r="I38" s="55"/>
      <c r="J38" s="53">
        <v>34</v>
      </c>
      <c r="K38" s="54">
        <f>Одежда!B238</f>
        <v>0</v>
      </c>
      <c r="L38" s="53">
        <f>Одежда!C238</f>
        <v>0</v>
      </c>
      <c r="M38" s="53">
        <f>Одежда!D238</f>
        <v>0</v>
      </c>
      <c r="N38" s="53">
        <f t="shared" si="3"/>
        <v>0</v>
      </c>
      <c r="O38" s="53">
        <f t="shared" si="4"/>
        <v>0</v>
      </c>
      <c r="P38" s="53">
        <f t="shared" si="5"/>
        <v>0</v>
      </c>
      <c r="Q38" s="53">
        <f>Одежда!E238</f>
        <v>0</v>
      </c>
      <c r="R38" s="55"/>
      <c r="S38" s="62"/>
      <c r="T38" s="63"/>
      <c r="U38" s="64"/>
      <c r="V38" s="64"/>
      <c r="W38" s="64"/>
      <c r="X38" s="64"/>
      <c r="Y38" s="64"/>
      <c r="Z38" s="64"/>
      <c r="AA38" s="31"/>
      <c r="AB38" s="37"/>
      <c r="AC38" s="38"/>
      <c r="AD38" s="37"/>
      <c r="AE38" s="37"/>
      <c r="AF38" s="37"/>
      <c r="AG38" s="37"/>
      <c r="AH38" s="37"/>
      <c r="AI38" s="39"/>
    </row>
    <row r="39" spans="1:35" s="28" customFormat="1" ht="11.25" customHeight="1">
      <c r="A39" s="53"/>
      <c r="B39" s="58" t="s">
        <v>110</v>
      </c>
      <c r="C39" s="53">
        <f>C41</f>
        <v>0</v>
      </c>
      <c r="D39" s="53">
        <f>'Личное снар'!D239</f>
        <v>0</v>
      </c>
      <c r="E39" s="53">
        <f>IF(H39=1,0,D39)</f>
        <v>0</v>
      </c>
      <c r="F39" s="53">
        <f>C39*D39</f>
        <v>0</v>
      </c>
      <c r="G39" s="53">
        <f>C39*E39</f>
        <v>0</v>
      </c>
      <c r="H39" s="53"/>
      <c r="I39" s="55"/>
      <c r="J39" s="53"/>
      <c r="K39" s="58" t="s">
        <v>110</v>
      </c>
      <c r="L39" s="53">
        <f>L41</f>
        <v>0</v>
      </c>
      <c r="M39" s="53">
        <f>Одежда!D239</f>
        <v>0</v>
      </c>
      <c r="N39" s="53">
        <f>IF(Q39=1,0,M39)</f>
        <v>0</v>
      </c>
      <c r="O39" s="53">
        <f t="shared" si="4"/>
        <v>0</v>
      </c>
      <c r="P39" s="53">
        <f t="shared" si="5"/>
        <v>0</v>
      </c>
      <c r="Q39" s="53"/>
      <c r="R39" s="55"/>
      <c r="S39" s="65"/>
      <c r="T39" s="66"/>
      <c r="U39" s="67"/>
      <c r="V39" s="67"/>
      <c r="W39" s="67"/>
      <c r="X39" s="67"/>
      <c r="Y39" s="67"/>
      <c r="Z39" s="67"/>
      <c r="AA39" s="42"/>
      <c r="AB39" s="41"/>
      <c r="AC39" s="40"/>
      <c r="AD39" s="41"/>
      <c r="AE39" s="41"/>
      <c r="AF39" s="41"/>
      <c r="AG39" s="41"/>
      <c r="AH39" s="41"/>
      <c r="AI39" s="43"/>
    </row>
    <row r="40" spans="1:35" ht="12.75" hidden="1">
      <c r="A40" s="68"/>
      <c r="B40" s="69" t="s">
        <v>39</v>
      </c>
      <c r="C40" s="68">
        <f>SUM(F5:F38)/1000</f>
        <v>0</v>
      </c>
      <c r="D40" s="68"/>
      <c r="E40" s="68"/>
      <c r="F40" s="68"/>
      <c r="G40" s="52"/>
      <c r="H40" s="52"/>
      <c r="I40" s="70"/>
      <c r="J40" s="68"/>
      <c r="K40" s="69" t="s">
        <v>39</v>
      </c>
      <c r="L40" s="68">
        <f>SUM(O5:O38)/1000</f>
        <v>0</v>
      </c>
      <c r="M40" s="68"/>
      <c r="N40" s="68"/>
      <c r="O40" s="68"/>
      <c r="P40" s="52"/>
      <c r="Q40" s="52"/>
      <c r="R40" s="70"/>
      <c r="S40" s="68"/>
      <c r="T40" s="69" t="s">
        <v>39</v>
      </c>
      <c r="U40" s="68">
        <f>SUM(X5:X24)/1000</f>
        <v>0</v>
      </c>
      <c r="V40" s="68"/>
      <c r="W40" s="68"/>
      <c r="X40" s="68"/>
      <c r="Y40" s="52"/>
      <c r="Z40" s="52"/>
      <c r="AB40" s="44"/>
      <c r="AC40" s="45" t="s">
        <v>39</v>
      </c>
      <c r="AD40" s="44">
        <f>SUM(AG5:AG24)/1000</f>
        <v>0</v>
      </c>
      <c r="AE40" s="44"/>
      <c r="AF40" s="44"/>
      <c r="AG40" s="44"/>
      <c r="AH40" s="25"/>
      <c r="AI40" s="25"/>
    </row>
    <row r="41" spans="1:35" ht="12.75" hidden="1">
      <c r="A41" s="68"/>
      <c r="B41" s="69" t="s">
        <v>40</v>
      </c>
      <c r="C41" s="68">
        <f>SUM(G5:G38)/1000</f>
        <v>0</v>
      </c>
      <c r="D41" s="68"/>
      <c r="E41" s="68"/>
      <c r="F41" s="68"/>
      <c r="G41" s="52"/>
      <c r="H41" s="52"/>
      <c r="I41" s="70"/>
      <c r="J41" s="68"/>
      <c r="K41" s="69" t="s">
        <v>40</v>
      </c>
      <c r="L41" s="68">
        <f>SUM(P5:P38)/1000</f>
        <v>0</v>
      </c>
      <c r="M41" s="68"/>
      <c r="N41" s="68"/>
      <c r="O41" s="68"/>
      <c r="P41" s="52"/>
      <c r="Q41" s="52"/>
      <c r="R41" s="70"/>
      <c r="S41" s="68"/>
      <c r="T41" s="69" t="s">
        <v>40</v>
      </c>
      <c r="U41" s="68">
        <f>SUM(Y5:Y24)/1000</f>
        <v>0</v>
      </c>
      <c r="V41" s="68"/>
      <c r="W41" s="68"/>
      <c r="X41" s="68"/>
      <c r="Y41" s="52"/>
      <c r="Z41" s="52"/>
      <c r="AB41" s="44"/>
      <c r="AC41" s="45" t="s">
        <v>40</v>
      </c>
      <c r="AD41" s="44">
        <f>SUM(AH5:AH24)/1000</f>
        <v>0</v>
      </c>
      <c r="AE41" s="44"/>
      <c r="AF41" s="44"/>
      <c r="AG41" s="44"/>
      <c r="AH41" s="25"/>
      <c r="AI41" s="25"/>
    </row>
    <row r="42" spans="1:35" ht="12.75">
      <c r="A42" s="68"/>
      <c r="B42" s="69"/>
      <c r="C42" s="68"/>
      <c r="D42" s="68"/>
      <c r="E42" s="68"/>
      <c r="F42" s="68"/>
      <c r="G42" s="52"/>
      <c r="H42" s="52"/>
      <c r="I42" s="70"/>
      <c r="J42" s="68"/>
      <c r="K42" s="69"/>
      <c r="L42" s="68"/>
      <c r="M42" s="68"/>
      <c r="N42" s="68"/>
      <c r="O42" s="68"/>
      <c r="P42" s="52"/>
      <c r="Q42" s="52"/>
      <c r="R42" s="70"/>
      <c r="S42" s="68"/>
      <c r="T42" s="69"/>
      <c r="U42" s="68"/>
      <c r="V42" s="68"/>
      <c r="W42" s="68"/>
      <c r="X42" s="68"/>
      <c r="Y42" s="52"/>
      <c r="Z42" s="52"/>
      <c r="AB42" s="44"/>
      <c r="AC42" s="45"/>
      <c r="AD42" s="44"/>
      <c r="AE42" s="44"/>
      <c r="AF42" s="44"/>
      <c r="AG42" s="44"/>
      <c r="AH42" s="25"/>
      <c r="AI42" s="25"/>
    </row>
    <row r="43" spans="1:35" ht="12.75">
      <c r="A43" s="44"/>
      <c r="B43" s="45"/>
      <c r="C43" s="44"/>
      <c r="D43" s="44"/>
      <c r="E43" s="44"/>
      <c r="F43" s="44"/>
      <c r="G43" s="25"/>
      <c r="H43" s="25"/>
      <c r="J43" s="44"/>
      <c r="K43" s="45"/>
      <c r="L43" s="44"/>
      <c r="M43" s="44"/>
      <c r="N43" s="44"/>
      <c r="O43" s="44"/>
      <c r="P43" s="25"/>
      <c r="Q43" s="25"/>
      <c r="S43" s="44"/>
      <c r="T43" s="45"/>
      <c r="U43" s="44"/>
      <c r="V43" s="44"/>
      <c r="W43" s="44"/>
      <c r="X43" s="44"/>
      <c r="Y43" s="25"/>
      <c r="Z43" s="25"/>
      <c r="AB43" s="44"/>
      <c r="AC43" s="45"/>
      <c r="AD43" s="44"/>
      <c r="AE43" s="44"/>
      <c r="AF43" s="44"/>
      <c r="AG43" s="44"/>
      <c r="AH43" s="25"/>
      <c r="AI43" s="25"/>
    </row>
    <row r="44" spans="1:35" ht="12.75">
      <c r="A44" s="44"/>
      <c r="B44" s="45"/>
      <c r="C44" s="44"/>
      <c r="D44" s="44"/>
      <c r="E44" s="44"/>
      <c r="F44" s="44"/>
      <c r="G44" s="25"/>
      <c r="H44" s="25"/>
      <c r="J44" s="44"/>
      <c r="K44" s="45"/>
      <c r="L44" s="44"/>
      <c r="M44" s="44"/>
      <c r="N44" s="44"/>
      <c r="O44" s="44"/>
      <c r="P44" s="25"/>
      <c r="Q44" s="25"/>
      <c r="S44" s="44"/>
      <c r="T44" s="45"/>
      <c r="U44" s="44"/>
      <c r="V44" s="44"/>
      <c r="W44" s="44"/>
      <c r="X44" s="44"/>
      <c r="Y44" s="25"/>
      <c r="Z44" s="25"/>
      <c r="AB44" s="44"/>
      <c r="AC44" s="45"/>
      <c r="AD44" s="44"/>
      <c r="AE44" s="44"/>
      <c r="AF44" s="44"/>
      <c r="AG44" s="44"/>
      <c r="AH44" s="25"/>
      <c r="AI44" s="25"/>
    </row>
    <row r="45" spans="1:35" ht="12.75">
      <c r="A45" s="44"/>
      <c r="B45" s="45"/>
      <c r="C45" s="44"/>
      <c r="D45" s="44"/>
      <c r="E45" s="44"/>
      <c r="F45" s="44"/>
      <c r="G45" s="25"/>
      <c r="H45" s="25"/>
      <c r="J45" s="44"/>
      <c r="K45" s="45"/>
      <c r="L45" s="44"/>
      <c r="M45" s="44"/>
      <c r="N45" s="44"/>
      <c r="O45" s="44"/>
      <c r="P45" s="25"/>
      <c r="Q45" s="25"/>
      <c r="S45" s="44"/>
      <c r="T45" s="45"/>
      <c r="U45" s="44"/>
      <c r="V45" s="44"/>
      <c r="W45" s="44"/>
      <c r="X45" s="44"/>
      <c r="Y45" s="25"/>
      <c r="Z45" s="25"/>
      <c r="AB45" s="44"/>
      <c r="AC45" s="45"/>
      <c r="AD45" s="44"/>
      <c r="AE45" s="44"/>
      <c r="AF45" s="44"/>
      <c r="AG45" s="44"/>
      <c r="AH45" s="25"/>
      <c r="AI45" s="25"/>
    </row>
    <row r="46" spans="1:35" ht="12.75">
      <c r="A46" s="44"/>
      <c r="B46" s="38"/>
      <c r="C46" s="44"/>
      <c r="D46" s="44"/>
      <c r="E46" s="44"/>
      <c r="F46" s="44"/>
      <c r="G46" s="25"/>
      <c r="H46" s="25"/>
      <c r="J46" s="44"/>
      <c r="K46" s="45"/>
      <c r="L46" s="44"/>
      <c r="M46" s="44"/>
      <c r="N46" s="44"/>
      <c r="O46" s="44"/>
      <c r="P46" s="25"/>
      <c r="Q46" s="25"/>
      <c r="S46" s="44"/>
      <c r="T46" s="45"/>
      <c r="U46" s="44"/>
      <c r="V46" s="44"/>
      <c r="W46" s="44"/>
      <c r="X46" s="44"/>
      <c r="Y46" s="25"/>
      <c r="Z46" s="25"/>
      <c r="AB46" s="44"/>
      <c r="AC46" s="45"/>
      <c r="AD46" s="44"/>
      <c r="AE46" s="44"/>
      <c r="AF46" s="44"/>
      <c r="AG46" s="44"/>
      <c r="AH46" s="25"/>
      <c r="AI46" s="25"/>
    </row>
    <row r="47" spans="1:35" ht="12.75">
      <c r="A47" s="44"/>
      <c r="B47" s="38"/>
      <c r="C47" s="44"/>
      <c r="D47" s="44"/>
      <c r="E47" s="44"/>
      <c r="F47" s="44"/>
      <c r="G47" s="25"/>
      <c r="H47" s="25"/>
      <c r="J47" s="44"/>
      <c r="K47" s="45"/>
      <c r="L47" s="44"/>
      <c r="M47" s="44"/>
      <c r="N47" s="44"/>
      <c r="O47" s="44"/>
      <c r="P47" s="25"/>
      <c r="Q47" s="25"/>
      <c r="S47" s="44"/>
      <c r="T47" s="45"/>
      <c r="U47" s="44"/>
      <c r="V47" s="44"/>
      <c r="W47" s="44"/>
      <c r="X47" s="44"/>
      <c r="Y47" s="25"/>
      <c r="Z47" s="25"/>
      <c r="AB47" s="44"/>
      <c r="AC47" s="45"/>
      <c r="AD47" s="44"/>
      <c r="AE47" s="44"/>
      <c r="AF47" s="44"/>
      <c r="AG47" s="44"/>
      <c r="AH47" s="25"/>
      <c r="AI47" s="25"/>
    </row>
    <row r="48" spans="1:35" ht="12.75">
      <c r="A48" s="44"/>
      <c r="B48" s="38"/>
      <c r="C48" s="44"/>
      <c r="D48" s="44"/>
      <c r="E48" s="44"/>
      <c r="F48" s="44"/>
      <c r="G48" s="25"/>
      <c r="H48" s="25"/>
      <c r="J48" s="44"/>
      <c r="K48" s="45"/>
      <c r="L48" s="44"/>
      <c r="M48" s="44"/>
      <c r="N48" s="44"/>
      <c r="O48" s="44"/>
      <c r="P48" s="25"/>
      <c r="Q48" s="25"/>
      <c r="S48" s="44"/>
      <c r="T48" s="45"/>
      <c r="U48" s="44"/>
      <c r="V48" s="44"/>
      <c r="W48" s="44"/>
      <c r="X48" s="44"/>
      <c r="Y48" s="25"/>
      <c r="Z48" s="25"/>
      <c r="AB48" s="44"/>
      <c r="AC48" s="45"/>
      <c r="AD48" s="44"/>
      <c r="AE48" s="44"/>
      <c r="AF48" s="44"/>
      <c r="AG48" s="44"/>
      <c r="AH48" s="25"/>
      <c r="AI48" s="25"/>
    </row>
    <row r="49" spans="1:35" ht="12.75">
      <c r="A49" s="44"/>
      <c r="B49" s="38"/>
      <c r="C49" s="44"/>
      <c r="D49" s="44"/>
      <c r="E49" s="44"/>
      <c r="F49" s="44"/>
      <c r="G49" s="25"/>
      <c r="H49" s="25"/>
      <c r="J49" s="44"/>
      <c r="K49" s="45"/>
      <c r="L49" s="44"/>
      <c r="M49" s="44"/>
      <c r="N49" s="44"/>
      <c r="O49" s="44"/>
      <c r="P49" s="25"/>
      <c r="Q49" s="25"/>
      <c r="S49" s="44"/>
      <c r="T49" s="45"/>
      <c r="U49" s="44"/>
      <c r="V49" s="44"/>
      <c r="W49" s="44"/>
      <c r="X49" s="44"/>
      <c r="Y49" s="25"/>
      <c r="Z49" s="25"/>
      <c r="AB49" s="44"/>
      <c r="AC49" s="45"/>
      <c r="AD49" s="44"/>
      <c r="AE49" s="44"/>
      <c r="AF49" s="44"/>
      <c r="AG49" s="44"/>
      <c r="AH49" s="25"/>
      <c r="AI49" s="25"/>
    </row>
    <row r="50" spans="1:35" ht="12.75">
      <c r="A50" s="44"/>
      <c r="B50" s="38"/>
      <c r="C50" s="44"/>
      <c r="D50" s="44"/>
      <c r="E50" s="44"/>
      <c r="F50" s="44"/>
      <c r="G50" s="25"/>
      <c r="H50" s="25"/>
      <c r="J50" s="44"/>
      <c r="K50" s="45"/>
      <c r="L50" s="44"/>
      <c r="M50" s="44"/>
      <c r="N50" s="44"/>
      <c r="O50" s="44"/>
      <c r="P50" s="25"/>
      <c r="Q50" s="25"/>
      <c r="S50" s="44"/>
      <c r="T50" s="45"/>
      <c r="U50" s="44"/>
      <c r="V50" s="44"/>
      <c r="W50" s="44"/>
      <c r="X50" s="44"/>
      <c r="Y50" s="25"/>
      <c r="Z50" s="25"/>
      <c r="AB50" s="44"/>
      <c r="AC50" s="45"/>
      <c r="AD50" s="44"/>
      <c r="AE50" s="44"/>
      <c r="AF50" s="44"/>
      <c r="AG50" s="44"/>
      <c r="AH50" s="25"/>
      <c r="AI50" s="25"/>
    </row>
    <row r="51" spans="1:35" ht="12.75">
      <c r="A51" s="44"/>
      <c r="B51" s="38"/>
      <c r="C51" s="44"/>
      <c r="D51" s="44"/>
      <c r="E51" s="44"/>
      <c r="F51" s="44"/>
      <c r="G51" s="25"/>
      <c r="H51" s="25"/>
      <c r="J51" s="44"/>
      <c r="K51" s="45"/>
      <c r="L51" s="44"/>
      <c r="M51" s="44"/>
      <c r="N51" s="44"/>
      <c r="O51" s="44"/>
      <c r="P51" s="25"/>
      <c r="Q51" s="25"/>
      <c r="S51" s="44"/>
      <c r="T51" s="45"/>
      <c r="U51" s="44"/>
      <c r="V51" s="44"/>
      <c r="W51" s="44"/>
      <c r="X51" s="44"/>
      <c r="Y51" s="25"/>
      <c r="Z51" s="25"/>
      <c r="AB51" s="44"/>
      <c r="AC51" s="45"/>
      <c r="AD51" s="44"/>
      <c r="AE51" s="44"/>
      <c r="AF51" s="44"/>
      <c r="AG51" s="44"/>
      <c r="AH51" s="25"/>
      <c r="AI51" s="25"/>
    </row>
    <row r="52" spans="1:35" ht="12.75">
      <c r="A52" s="44"/>
      <c r="B52" s="38"/>
      <c r="C52" s="44"/>
      <c r="D52" s="44"/>
      <c r="E52" s="44"/>
      <c r="F52" s="44"/>
      <c r="G52" s="25"/>
      <c r="H52" s="25"/>
      <c r="J52" s="44"/>
      <c r="K52" s="45"/>
      <c r="L52" s="44"/>
      <c r="M52" s="44"/>
      <c r="N52" s="44"/>
      <c r="O52" s="44"/>
      <c r="P52" s="25"/>
      <c r="Q52" s="25"/>
      <c r="S52" s="44"/>
      <c r="T52" s="45"/>
      <c r="U52" s="44"/>
      <c r="V52" s="44"/>
      <c r="W52" s="44"/>
      <c r="X52" s="44"/>
      <c r="Y52" s="25"/>
      <c r="Z52" s="25"/>
      <c r="AB52" s="44"/>
      <c r="AC52" s="45"/>
      <c r="AD52" s="44"/>
      <c r="AE52" s="44"/>
      <c r="AF52" s="44"/>
      <c r="AG52" s="44"/>
      <c r="AH52" s="25"/>
      <c r="AI52" s="25"/>
    </row>
    <row r="53" spans="1:35" ht="12.75">
      <c r="A53" s="44"/>
      <c r="B53" s="38"/>
      <c r="C53" s="44"/>
      <c r="D53" s="44"/>
      <c r="E53" s="44"/>
      <c r="F53" s="44"/>
      <c r="G53" s="25"/>
      <c r="H53" s="25"/>
      <c r="J53" s="44"/>
      <c r="K53" s="45"/>
      <c r="L53" s="44"/>
      <c r="M53" s="44"/>
      <c r="N53" s="44"/>
      <c r="O53" s="44"/>
      <c r="P53" s="25"/>
      <c r="Q53" s="25"/>
      <c r="S53" s="44"/>
      <c r="T53" s="45"/>
      <c r="U53" s="44"/>
      <c r="V53" s="44"/>
      <c r="W53" s="44"/>
      <c r="X53" s="44"/>
      <c r="Y53" s="25"/>
      <c r="Z53" s="25"/>
      <c r="AB53" s="44"/>
      <c r="AC53" s="45"/>
      <c r="AD53" s="44"/>
      <c r="AE53" s="44"/>
      <c r="AF53" s="44"/>
      <c r="AG53" s="44"/>
      <c r="AH53" s="25"/>
      <c r="AI53" s="25"/>
    </row>
    <row r="54" spans="1:35" ht="12.75">
      <c r="A54" s="44"/>
      <c r="B54" s="45"/>
      <c r="C54" s="44"/>
      <c r="D54" s="44"/>
      <c r="E54" s="44"/>
      <c r="F54" s="44"/>
      <c r="G54" s="25"/>
      <c r="H54" s="25"/>
      <c r="J54" s="44"/>
      <c r="K54" s="45"/>
      <c r="L54" s="44"/>
      <c r="M54" s="44"/>
      <c r="N54" s="44"/>
      <c r="O54" s="44"/>
      <c r="P54" s="25"/>
      <c r="Q54" s="25"/>
      <c r="S54" s="44"/>
      <c r="T54" s="45"/>
      <c r="U54" s="44"/>
      <c r="V54" s="44"/>
      <c r="W54" s="44"/>
      <c r="X54" s="44"/>
      <c r="Y54" s="25"/>
      <c r="Z54" s="25"/>
      <c r="AB54" s="44"/>
      <c r="AC54" s="45"/>
      <c r="AD54" s="44"/>
      <c r="AE54" s="44"/>
      <c r="AF54" s="44"/>
      <c r="AG54" s="44"/>
      <c r="AH54" s="25"/>
      <c r="AI54" s="25"/>
    </row>
    <row r="55" spans="1:35" ht="12.75">
      <c r="A55" s="44"/>
      <c r="B55" s="45"/>
      <c r="C55" s="44"/>
      <c r="D55" s="44"/>
      <c r="E55" s="44"/>
      <c r="F55" s="44"/>
      <c r="G55" s="25"/>
      <c r="H55" s="25"/>
      <c r="J55" s="44"/>
      <c r="K55" s="45"/>
      <c r="L55" s="44"/>
      <c r="M55" s="44"/>
      <c r="N55" s="44"/>
      <c r="O55" s="44"/>
      <c r="P55" s="25"/>
      <c r="Q55" s="25"/>
      <c r="S55" s="44"/>
      <c r="T55" s="45"/>
      <c r="U55" s="44"/>
      <c r="V55" s="44"/>
      <c r="W55" s="44"/>
      <c r="X55" s="44"/>
      <c r="Y55" s="25"/>
      <c r="Z55" s="25"/>
      <c r="AB55" s="44"/>
      <c r="AC55" s="45"/>
      <c r="AD55" s="44"/>
      <c r="AE55" s="44"/>
      <c r="AF55" s="44"/>
      <c r="AG55" s="44"/>
      <c r="AH55" s="25"/>
      <c r="AI55" s="25"/>
    </row>
  </sheetData>
  <sheetProtection sheet="1" objects="1" scenarios="1"/>
  <mergeCells count="16">
    <mergeCell ref="AD1:AI1"/>
    <mergeCell ref="AB3:AE3"/>
    <mergeCell ref="U28:Z28"/>
    <mergeCell ref="U33:Z33"/>
    <mergeCell ref="U34:Z34"/>
    <mergeCell ref="A3:D3"/>
    <mergeCell ref="J3:M3"/>
    <mergeCell ref="S3:V3"/>
    <mergeCell ref="U27:Z27"/>
    <mergeCell ref="U29:Z29"/>
    <mergeCell ref="U30:Z30"/>
    <mergeCell ref="A1:I1"/>
    <mergeCell ref="A2:H2"/>
    <mergeCell ref="U31:Z31"/>
    <mergeCell ref="U32:Z32"/>
    <mergeCell ref="U1:Z1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O239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3.00390625" style="1" bestFit="1" customWidth="1"/>
    <col min="2" max="2" width="29.75390625" style="0" customWidth="1"/>
    <col min="3" max="3" width="5.00390625" style="3" bestFit="1" customWidth="1"/>
    <col min="4" max="4" width="5.00390625" style="3" customWidth="1"/>
    <col min="5" max="5" width="3.125" style="3" bestFit="1" customWidth="1"/>
    <col min="6" max="6" width="13.125" style="2" customWidth="1"/>
    <col min="7" max="7" width="5.00390625" style="3" hidden="1" customWidth="1"/>
    <col min="8" max="8" width="5.00390625" style="14" customWidth="1"/>
    <col min="9" max="9" width="5.00390625" style="14" hidden="1" customWidth="1"/>
    <col min="10" max="13" width="1.75390625" style="0" customWidth="1"/>
    <col min="14" max="14" width="2.375" style="0" customWidth="1"/>
    <col min="15" max="15" width="48.375" style="0" customWidth="1"/>
  </cols>
  <sheetData>
    <row r="1" ht="15">
      <c r="A1" s="11" t="s">
        <v>68</v>
      </c>
    </row>
    <row r="2" spans="1:9" s="12" customFormat="1" ht="18.75">
      <c r="A2" s="4" t="s">
        <v>72</v>
      </c>
      <c r="F2" s="13"/>
      <c r="H2" s="15"/>
      <c r="I2" s="15"/>
    </row>
    <row r="3" spans="1:9" ht="12.75">
      <c r="A3"/>
      <c r="C3"/>
      <c r="D3"/>
      <c r="E3"/>
      <c r="F3"/>
      <c r="G3"/>
      <c r="H3" s="9"/>
      <c r="I3" s="9"/>
    </row>
    <row r="4" spans="1:15" s="1" customFormat="1" ht="45.75" customHeight="1">
      <c r="A4" s="82" t="s">
        <v>202</v>
      </c>
      <c r="B4" s="6" t="s">
        <v>2</v>
      </c>
      <c r="C4" s="7" t="s">
        <v>3</v>
      </c>
      <c r="D4" s="7" t="s">
        <v>85</v>
      </c>
      <c r="E4" s="7" t="s">
        <v>151</v>
      </c>
      <c r="F4" s="10" t="s">
        <v>70</v>
      </c>
      <c r="G4" s="7" t="s">
        <v>86</v>
      </c>
      <c r="H4" s="16"/>
      <c r="I4" s="78" t="s">
        <v>86</v>
      </c>
      <c r="O4" s="81" t="s">
        <v>187</v>
      </c>
    </row>
    <row r="5" spans="1:15" ht="12.75">
      <c r="A5" s="72">
        <v>1</v>
      </c>
      <c r="B5" s="71" t="s">
        <v>71</v>
      </c>
      <c r="C5" s="72">
        <v>85</v>
      </c>
      <c r="D5" s="72"/>
      <c r="E5" s="72"/>
      <c r="F5" s="73"/>
      <c r="G5" s="5">
        <f>IF(D5&gt;0,1,0)</f>
        <v>0</v>
      </c>
      <c r="H5" s="8"/>
      <c r="I5" s="75">
        <v>1</v>
      </c>
      <c r="N5" s="80">
        <v>1</v>
      </c>
      <c r="O5" s="79" t="s">
        <v>113</v>
      </c>
    </row>
    <row r="6" spans="1:15" ht="12.75">
      <c r="A6" s="72">
        <v>1</v>
      </c>
      <c r="B6" s="71" t="s">
        <v>69</v>
      </c>
      <c r="C6" s="72">
        <v>160</v>
      </c>
      <c r="D6" s="72"/>
      <c r="E6" s="72"/>
      <c r="F6" s="73"/>
      <c r="G6" s="5">
        <f>IF(D6&gt;0,1,0)</f>
        <v>0</v>
      </c>
      <c r="H6" s="8"/>
      <c r="I6" s="8"/>
      <c r="N6" s="80">
        <v>2</v>
      </c>
      <c r="O6" s="79" t="s">
        <v>114</v>
      </c>
    </row>
    <row r="7" spans="1:15" ht="12.75">
      <c r="A7" s="72">
        <v>1</v>
      </c>
      <c r="B7" s="71" t="s">
        <v>12</v>
      </c>
      <c r="C7" s="72">
        <v>200</v>
      </c>
      <c r="D7" s="72"/>
      <c r="E7" s="72"/>
      <c r="F7" s="73"/>
      <c r="G7" s="5">
        <f>IF(D7&gt;0,1,0)</f>
        <v>0</v>
      </c>
      <c r="H7" s="8"/>
      <c r="I7" s="8"/>
      <c r="N7" s="80">
        <v>3</v>
      </c>
      <c r="O7" s="79" t="s">
        <v>115</v>
      </c>
    </row>
    <row r="8" spans="1:15" ht="12.75">
      <c r="A8" s="72">
        <v>1</v>
      </c>
      <c r="B8" s="71" t="s">
        <v>4</v>
      </c>
      <c r="C8" s="72">
        <v>3230</v>
      </c>
      <c r="D8" s="72"/>
      <c r="E8" s="72"/>
      <c r="F8" s="73"/>
      <c r="G8" s="5">
        <f>IF(D8&gt;0,1,0)</f>
        <v>0</v>
      </c>
      <c r="H8" s="8"/>
      <c r="I8" s="8"/>
      <c r="N8" s="80">
        <v>4</v>
      </c>
      <c r="O8" s="79" t="s">
        <v>116</v>
      </c>
    </row>
    <row r="9" spans="1:15" ht="12.75">
      <c r="A9" s="72">
        <v>1</v>
      </c>
      <c r="B9" s="71" t="s">
        <v>97</v>
      </c>
      <c r="C9" s="72">
        <v>200</v>
      </c>
      <c r="D9" s="72"/>
      <c r="E9" s="72"/>
      <c r="F9" s="73" t="s">
        <v>146</v>
      </c>
      <c r="G9" s="5">
        <f>IF(D9&gt;0,1,0)</f>
        <v>0</v>
      </c>
      <c r="H9" s="8"/>
      <c r="I9" s="8"/>
      <c r="N9" s="80">
        <v>5</v>
      </c>
      <c r="O9" s="79" t="s">
        <v>117</v>
      </c>
    </row>
    <row r="10" spans="1:15" ht="12.75">
      <c r="A10" s="72">
        <v>1</v>
      </c>
      <c r="B10" s="71" t="s">
        <v>63</v>
      </c>
      <c r="C10" s="72">
        <v>220</v>
      </c>
      <c r="D10" s="72"/>
      <c r="E10" s="72"/>
      <c r="F10" s="73"/>
      <c r="G10" s="5">
        <f>IF(D10&gt;0,1,0)</f>
        <v>0</v>
      </c>
      <c r="H10" s="8"/>
      <c r="I10" s="8"/>
      <c r="N10" s="80">
        <v>6</v>
      </c>
      <c r="O10" s="79" t="s">
        <v>118</v>
      </c>
    </row>
    <row r="11" spans="1:15" ht="12.75">
      <c r="A11" s="72">
        <v>2</v>
      </c>
      <c r="B11" s="71" t="s">
        <v>5</v>
      </c>
      <c r="C11" s="72">
        <v>500</v>
      </c>
      <c r="D11" s="72"/>
      <c r="E11" s="72"/>
      <c r="F11" s="73"/>
      <c r="G11" s="5">
        <f>IF(D11&gt;0,1,0)</f>
        <v>0</v>
      </c>
      <c r="H11" s="8"/>
      <c r="I11" s="8"/>
      <c r="N11" s="80">
        <v>7</v>
      </c>
      <c r="O11" s="79" t="s">
        <v>119</v>
      </c>
    </row>
    <row r="12" spans="1:15" ht="12.75">
      <c r="A12" s="72">
        <v>2</v>
      </c>
      <c r="B12" s="71" t="s">
        <v>6</v>
      </c>
      <c r="C12" s="72">
        <v>115</v>
      </c>
      <c r="D12" s="72"/>
      <c r="E12" s="72"/>
      <c r="F12" s="73"/>
      <c r="G12" s="5">
        <f>IF(D12&gt;0,1,0)</f>
        <v>0</v>
      </c>
      <c r="H12" s="8"/>
      <c r="I12" s="8"/>
      <c r="N12" s="80"/>
      <c r="O12" s="79"/>
    </row>
    <row r="13" spans="1:15" ht="12.75">
      <c r="A13" s="72">
        <v>3</v>
      </c>
      <c r="B13" s="71" t="s">
        <v>7</v>
      </c>
      <c r="C13" s="72">
        <v>95</v>
      </c>
      <c r="D13" s="72"/>
      <c r="E13" s="72"/>
      <c r="F13" s="73"/>
      <c r="G13" s="5">
        <f>IF(D13&gt;0,1,0)</f>
        <v>0</v>
      </c>
      <c r="H13" s="8"/>
      <c r="I13" s="8"/>
      <c r="N13" s="80"/>
      <c r="O13" s="79"/>
    </row>
    <row r="14" spans="1:15" ht="12.75">
      <c r="A14" s="72">
        <v>3</v>
      </c>
      <c r="B14" s="71" t="s">
        <v>157</v>
      </c>
      <c r="C14" s="72">
        <v>150</v>
      </c>
      <c r="D14" s="72"/>
      <c r="E14" s="72"/>
      <c r="F14" s="73"/>
      <c r="G14" s="5">
        <f>IF(D14&gt;0,1,0)</f>
        <v>0</v>
      </c>
      <c r="H14" s="8"/>
      <c r="I14" s="8"/>
      <c r="N14" s="80"/>
      <c r="O14" s="79"/>
    </row>
    <row r="15" spans="1:15" ht="12.75">
      <c r="A15" s="72">
        <v>3</v>
      </c>
      <c r="B15" s="71" t="s">
        <v>80</v>
      </c>
      <c r="C15" s="72">
        <v>10</v>
      </c>
      <c r="D15" s="72"/>
      <c r="E15" s="72"/>
      <c r="F15" s="73"/>
      <c r="G15" s="5">
        <f>IF(D15&gt;0,1,0)</f>
        <v>0</v>
      </c>
      <c r="H15" s="8"/>
      <c r="I15" s="8"/>
      <c r="N15" s="80"/>
      <c r="O15" s="79"/>
    </row>
    <row r="16" spans="1:15" ht="12.75">
      <c r="A16" s="72">
        <v>4</v>
      </c>
      <c r="B16" s="71" t="s">
        <v>66</v>
      </c>
      <c r="C16" s="72">
        <v>90</v>
      </c>
      <c r="D16" s="72"/>
      <c r="E16" s="72"/>
      <c r="F16" s="73"/>
      <c r="G16" s="5">
        <f>IF(D16&gt;0,1,0)</f>
        <v>0</v>
      </c>
      <c r="H16" s="8"/>
      <c r="I16" s="8"/>
      <c r="N16" s="80"/>
      <c r="O16" s="79"/>
    </row>
    <row r="17" spans="1:15" ht="12.75">
      <c r="A17" s="72">
        <v>4</v>
      </c>
      <c r="B17" s="71" t="s">
        <v>102</v>
      </c>
      <c r="C17" s="72">
        <v>45</v>
      </c>
      <c r="D17" s="72"/>
      <c r="E17" s="72"/>
      <c r="F17" s="73"/>
      <c r="G17" s="5">
        <f>IF(D17&gt;0,1,0)</f>
        <v>0</v>
      </c>
      <c r="H17" s="8"/>
      <c r="I17" s="8"/>
      <c r="N17" s="80"/>
      <c r="O17" s="79"/>
    </row>
    <row r="18" spans="1:15" ht="12.75">
      <c r="A18" s="72">
        <v>4</v>
      </c>
      <c r="B18" s="71" t="s">
        <v>11</v>
      </c>
      <c r="C18" s="72">
        <v>40</v>
      </c>
      <c r="D18" s="72"/>
      <c r="E18" s="72"/>
      <c r="F18" s="73"/>
      <c r="G18" s="5">
        <f>IF(D18&gt;0,1,0)</f>
        <v>0</v>
      </c>
      <c r="H18" s="8"/>
      <c r="I18" s="8"/>
      <c r="N18" s="80"/>
      <c r="O18" s="79"/>
    </row>
    <row r="19" spans="1:15" ht="12.75">
      <c r="A19" s="72">
        <v>4</v>
      </c>
      <c r="B19" s="71" t="s">
        <v>101</v>
      </c>
      <c r="C19" s="72">
        <v>85</v>
      </c>
      <c r="D19" s="72"/>
      <c r="E19" s="72"/>
      <c r="F19" s="73"/>
      <c r="G19" s="5">
        <f>IF(D19&gt;0,1,0)</f>
        <v>0</v>
      </c>
      <c r="H19" s="8"/>
      <c r="I19" s="8"/>
      <c r="N19" s="80"/>
      <c r="O19" s="79"/>
    </row>
    <row r="20" spans="1:15" ht="12.75">
      <c r="A20" s="72">
        <v>4</v>
      </c>
      <c r="B20" s="71" t="s">
        <v>15</v>
      </c>
      <c r="C20" s="72">
        <v>70</v>
      </c>
      <c r="D20" s="72"/>
      <c r="E20" s="72"/>
      <c r="F20" s="73"/>
      <c r="G20" s="5">
        <f>IF(D20&gt;0,1,0)</f>
        <v>0</v>
      </c>
      <c r="H20" s="8"/>
      <c r="I20" s="8"/>
      <c r="N20" s="80"/>
      <c r="O20" s="79"/>
    </row>
    <row r="21" spans="1:15" ht="12.75">
      <c r="A21" s="72">
        <v>4</v>
      </c>
      <c r="B21" s="71" t="s">
        <v>14</v>
      </c>
      <c r="C21" s="72"/>
      <c r="D21" s="72"/>
      <c r="E21" s="72"/>
      <c r="F21" s="73"/>
      <c r="G21" s="5">
        <f>IF(D21&gt;0,1,0)</f>
        <v>0</v>
      </c>
      <c r="H21" s="8"/>
      <c r="I21" s="8"/>
      <c r="N21" s="80"/>
      <c r="O21" s="79"/>
    </row>
    <row r="22" spans="1:15" ht="12.75">
      <c r="A22" s="72">
        <v>4</v>
      </c>
      <c r="B22" s="71" t="s">
        <v>137</v>
      </c>
      <c r="C22" s="72">
        <v>375</v>
      </c>
      <c r="D22" s="72"/>
      <c r="E22" s="72"/>
      <c r="F22" s="73" t="s">
        <v>145</v>
      </c>
      <c r="G22" s="5">
        <f>IF(D22&gt;0,1,0)</f>
        <v>0</v>
      </c>
      <c r="H22" s="8"/>
      <c r="I22" s="8"/>
      <c r="N22" s="80"/>
      <c r="O22" s="79"/>
    </row>
    <row r="23" spans="1:15" ht="12.75">
      <c r="A23" s="72">
        <v>4</v>
      </c>
      <c r="B23" s="71" t="s">
        <v>10</v>
      </c>
      <c r="C23" s="72">
        <v>30</v>
      </c>
      <c r="D23" s="72"/>
      <c r="E23" s="72"/>
      <c r="F23" s="73"/>
      <c r="G23" s="5">
        <f>IF(D23&gt;0,1,0)</f>
        <v>0</v>
      </c>
      <c r="H23" s="8"/>
      <c r="I23" s="8"/>
      <c r="N23" s="80"/>
      <c r="O23" s="79"/>
    </row>
    <row r="24" spans="1:9" ht="12.75">
      <c r="A24" s="72">
        <v>5</v>
      </c>
      <c r="B24" s="71" t="s">
        <v>160</v>
      </c>
      <c r="C24" s="72">
        <v>85</v>
      </c>
      <c r="D24" s="72"/>
      <c r="E24" s="72"/>
      <c r="F24" s="73"/>
      <c r="G24" s="5">
        <f>IF(D24&gt;0,1,0)</f>
        <v>0</v>
      </c>
      <c r="H24" s="8"/>
      <c r="I24" s="8"/>
    </row>
    <row r="25" spans="1:9" ht="12.75">
      <c r="A25" s="72">
        <v>5</v>
      </c>
      <c r="B25" s="71" t="s">
        <v>98</v>
      </c>
      <c r="C25" s="72">
        <v>350</v>
      </c>
      <c r="D25" s="72"/>
      <c r="E25" s="72"/>
      <c r="F25" s="73"/>
      <c r="G25" s="5">
        <f>IF(D25&gt;0,1,0)</f>
        <v>0</v>
      </c>
      <c r="H25" s="8"/>
      <c r="I25" s="8"/>
    </row>
    <row r="26" spans="1:9" ht="12.75">
      <c r="A26" s="72">
        <v>5</v>
      </c>
      <c r="B26" s="71" t="s">
        <v>13</v>
      </c>
      <c r="C26" s="72">
        <v>70</v>
      </c>
      <c r="D26" s="72"/>
      <c r="E26" s="72"/>
      <c r="F26" s="73"/>
      <c r="G26" s="5">
        <f>IF(D26&gt;0,1,0)</f>
        <v>0</v>
      </c>
      <c r="H26" s="8"/>
      <c r="I26" s="8"/>
    </row>
    <row r="27" spans="1:9" ht="12.75">
      <c r="A27" s="72">
        <v>5</v>
      </c>
      <c r="B27" s="71" t="s">
        <v>139</v>
      </c>
      <c r="C27" s="72">
        <v>665</v>
      </c>
      <c r="D27" s="72"/>
      <c r="E27" s="72"/>
      <c r="F27" s="73"/>
      <c r="G27" s="5">
        <f>IF(D27&gt;0,1,0)</f>
        <v>0</v>
      </c>
      <c r="H27" s="8"/>
      <c r="I27" s="8"/>
    </row>
    <row r="28" spans="1:9" ht="12.75">
      <c r="A28" s="72">
        <v>6</v>
      </c>
      <c r="B28" s="71" t="s">
        <v>105</v>
      </c>
      <c r="C28" s="72">
        <v>15</v>
      </c>
      <c r="D28" s="72"/>
      <c r="E28" s="72"/>
      <c r="F28" s="73"/>
      <c r="G28" s="5">
        <f>IF(D28&gt;0,1,0)</f>
        <v>0</v>
      </c>
      <c r="H28" s="8"/>
      <c r="I28" s="8"/>
    </row>
    <row r="29" spans="1:9" ht="12.75">
      <c r="A29" s="72">
        <v>6</v>
      </c>
      <c r="B29" s="71" t="s">
        <v>103</v>
      </c>
      <c r="C29" s="72">
        <v>40</v>
      </c>
      <c r="D29" s="72"/>
      <c r="E29" s="72"/>
      <c r="F29" s="73" t="s">
        <v>104</v>
      </c>
      <c r="G29" s="5">
        <f>IF(D29&gt;0,1,0)</f>
        <v>0</v>
      </c>
      <c r="H29" s="8"/>
      <c r="I29" s="8"/>
    </row>
    <row r="30" spans="1:9" ht="12.75">
      <c r="A30" s="72">
        <v>6</v>
      </c>
      <c r="B30" s="71" t="s">
        <v>158</v>
      </c>
      <c r="C30" s="72"/>
      <c r="D30" s="72"/>
      <c r="E30" s="72"/>
      <c r="F30" s="73"/>
      <c r="G30" s="5">
        <f>IF(D30&gt;0,1,0)</f>
        <v>0</v>
      </c>
      <c r="H30" s="8"/>
      <c r="I30" s="8"/>
    </row>
    <row r="31" spans="1:9" ht="12.75">
      <c r="A31" s="72">
        <v>7</v>
      </c>
      <c r="B31" s="71" t="s">
        <v>109</v>
      </c>
      <c r="C31" s="72">
        <v>150</v>
      </c>
      <c r="D31" s="72"/>
      <c r="E31" s="72"/>
      <c r="F31" s="73"/>
      <c r="G31" s="5">
        <f>IF(D31&gt;0,1,0)</f>
        <v>0</v>
      </c>
      <c r="H31" s="8"/>
      <c r="I31" s="8"/>
    </row>
    <row r="32" spans="1:9" ht="12.75">
      <c r="A32" s="72">
        <v>7</v>
      </c>
      <c r="B32" s="71" t="s">
        <v>106</v>
      </c>
      <c r="C32" s="72">
        <v>100</v>
      </c>
      <c r="D32" s="72"/>
      <c r="E32" s="72"/>
      <c r="F32" s="73"/>
      <c r="G32" s="5">
        <f>IF(D32&gt;0,1,0)</f>
        <v>0</v>
      </c>
      <c r="H32" s="8"/>
      <c r="I32" s="8"/>
    </row>
    <row r="33" spans="1:9" ht="12.75">
      <c r="A33" s="72">
        <v>7</v>
      </c>
      <c r="B33" s="71" t="s">
        <v>8</v>
      </c>
      <c r="C33" s="72">
        <v>10</v>
      </c>
      <c r="D33" s="72"/>
      <c r="E33" s="72"/>
      <c r="F33" s="73"/>
      <c r="G33" s="5">
        <f>IF(D33&gt;0,1,0)</f>
        <v>0</v>
      </c>
      <c r="H33" s="8"/>
      <c r="I33" s="8"/>
    </row>
    <row r="34" spans="1:9" ht="12.75">
      <c r="A34" s="72">
        <v>7</v>
      </c>
      <c r="B34" s="71" t="s">
        <v>9</v>
      </c>
      <c r="C34" s="72">
        <v>10</v>
      </c>
      <c r="D34" s="72"/>
      <c r="E34" s="72"/>
      <c r="F34" s="73" t="s">
        <v>81</v>
      </c>
      <c r="G34" s="5">
        <f>IF(D34&gt;0,1,0)</f>
        <v>0</v>
      </c>
      <c r="H34" s="8"/>
      <c r="I34" s="8"/>
    </row>
    <row r="35" spans="1:9" ht="12.75">
      <c r="A35" s="72">
        <v>41</v>
      </c>
      <c r="B35" s="71"/>
      <c r="C35" s="72"/>
      <c r="D35" s="72"/>
      <c r="E35" s="72"/>
      <c r="F35" s="73"/>
      <c r="G35" s="5">
        <f>IF(D35&gt;0,1,0)</f>
        <v>0</v>
      </c>
      <c r="H35" s="8"/>
      <c r="I35" s="8"/>
    </row>
    <row r="36" spans="1:9" ht="12.75">
      <c r="A36" s="72">
        <v>42</v>
      </c>
      <c r="B36" s="71"/>
      <c r="C36" s="72"/>
      <c r="D36" s="72"/>
      <c r="E36" s="72"/>
      <c r="F36" s="73"/>
      <c r="G36" s="5">
        <f>IF(D36&gt;0,1,0)</f>
        <v>0</v>
      </c>
      <c r="H36" s="8"/>
      <c r="I36" s="8"/>
    </row>
    <row r="37" spans="1:9" ht="12.75">
      <c r="A37" s="72">
        <v>43</v>
      </c>
      <c r="B37" s="71"/>
      <c r="C37" s="72"/>
      <c r="D37" s="72"/>
      <c r="E37" s="72"/>
      <c r="F37" s="73"/>
      <c r="G37" s="5">
        <f>IF(D37&gt;0,1,0)</f>
        <v>0</v>
      </c>
      <c r="H37" s="8"/>
      <c r="I37" s="8"/>
    </row>
    <row r="38" spans="1:9" ht="12.75">
      <c r="A38" s="72">
        <v>44</v>
      </c>
      <c r="B38" s="71"/>
      <c r="C38" s="72"/>
      <c r="D38" s="72"/>
      <c r="E38" s="72"/>
      <c r="F38" s="73"/>
      <c r="G38" s="5">
        <f>IF(D38&gt;0,1,0)</f>
        <v>0</v>
      </c>
      <c r="H38" s="8"/>
      <c r="I38" s="8"/>
    </row>
    <row r="39" spans="1:9" ht="12.75">
      <c r="A39" s="72">
        <v>45</v>
      </c>
      <c r="B39" s="71"/>
      <c r="C39" s="72"/>
      <c r="D39" s="72"/>
      <c r="E39" s="72"/>
      <c r="F39" s="73"/>
      <c r="G39" s="5">
        <f>IF(D39&gt;0,1,0)</f>
        <v>0</v>
      </c>
      <c r="H39" s="8"/>
      <c r="I39" s="8"/>
    </row>
    <row r="40" spans="1:9" ht="12.75">
      <c r="A40" s="72">
        <v>46</v>
      </c>
      <c r="B40" s="71"/>
      <c r="C40" s="72"/>
      <c r="D40" s="72"/>
      <c r="E40" s="72"/>
      <c r="F40" s="73"/>
      <c r="G40" s="5">
        <f>IF(D40&gt;0,1,0)</f>
        <v>0</v>
      </c>
      <c r="H40" s="8"/>
      <c r="I40" s="8"/>
    </row>
    <row r="41" spans="1:9" ht="12.75">
      <c r="A41" s="72">
        <v>47</v>
      </c>
      <c r="B41" s="71"/>
      <c r="C41" s="72"/>
      <c r="D41" s="72"/>
      <c r="E41" s="72"/>
      <c r="F41" s="73"/>
      <c r="G41" s="5">
        <f>IF(D41&gt;0,1,0)</f>
        <v>0</v>
      </c>
      <c r="H41" s="8"/>
      <c r="I41" s="8"/>
    </row>
    <row r="42" spans="1:9" ht="12.75">
      <c r="A42" s="72">
        <v>48</v>
      </c>
      <c r="B42" s="71"/>
      <c r="C42" s="72"/>
      <c r="D42" s="72"/>
      <c r="E42" s="72"/>
      <c r="F42" s="73"/>
      <c r="G42" s="5">
        <f>IF(D42&gt;0,1,0)</f>
        <v>0</v>
      </c>
      <c r="H42" s="8"/>
      <c r="I42" s="8"/>
    </row>
    <row r="43" spans="1:9" ht="12.75">
      <c r="A43" s="72">
        <v>49</v>
      </c>
      <c r="B43" s="71"/>
      <c r="C43" s="72"/>
      <c r="D43" s="72"/>
      <c r="E43" s="72"/>
      <c r="F43" s="73"/>
      <c r="G43" s="5">
        <f>IF(D43&gt;0,1,0)</f>
        <v>0</v>
      </c>
      <c r="H43" s="8"/>
      <c r="I43" s="8"/>
    </row>
    <row r="44" spans="1:9" ht="12.75">
      <c r="A44" s="72">
        <v>50</v>
      </c>
      <c r="B44" s="71"/>
      <c r="C44" s="72"/>
      <c r="D44" s="72"/>
      <c r="E44" s="72"/>
      <c r="F44" s="73"/>
      <c r="G44" s="5">
        <f>IF(D44&gt;0,1,0)</f>
        <v>0</v>
      </c>
      <c r="H44" s="8"/>
      <c r="I44" s="8"/>
    </row>
    <row r="45" spans="1:9" ht="12.75">
      <c r="A45" s="72">
        <v>51</v>
      </c>
      <c r="B45" s="71"/>
      <c r="C45" s="72"/>
      <c r="D45" s="72"/>
      <c r="E45" s="72"/>
      <c r="F45" s="73"/>
      <c r="G45" s="5">
        <f>IF(D45&gt;0,1,0)</f>
        <v>0</v>
      </c>
      <c r="H45" s="8"/>
      <c r="I45" s="8"/>
    </row>
    <row r="46" spans="1:9" ht="12.75">
      <c r="A46" s="72">
        <v>52</v>
      </c>
      <c r="B46" s="71"/>
      <c r="C46" s="72"/>
      <c r="D46" s="72"/>
      <c r="E46" s="72"/>
      <c r="F46" s="73"/>
      <c r="G46" s="5">
        <f>IF(D46&gt;0,1,0)</f>
        <v>0</v>
      </c>
      <c r="H46" s="8"/>
      <c r="I46" s="8"/>
    </row>
    <row r="47" spans="1:9" ht="12.75">
      <c r="A47" s="72">
        <v>53</v>
      </c>
      <c r="B47" s="71"/>
      <c r="C47" s="72"/>
      <c r="D47" s="72"/>
      <c r="E47" s="72"/>
      <c r="F47" s="73"/>
      <c r="G47" s="5">
        <f>IF(D47&gt;0,1,0)</f>
        <v>0</v>
      </c>
      <c r="H47" s="8"/>
      <c r="I47" s="8"/>
    </row>
    <row r="48" spans="1:9" ht="12.75">
      <c r="A48" s="72">
        <v>54</v>
      </c>
      <c r="B48" s="71"/>
      <c r="C48" s="72"/>
      <c r="D48" s="72"/>
      <c r="E48" s="72"/>
      <c r="F48" s="73"/>
      <c r="G48" s="5">
        <f>IF(D48&gt;0,1,0)</f>
        <v>0</v>
      </c>
      <c r="H48" s="8"/>
      <c r="I48" s="8"/>
    </row>
    <row r="49" spans="1:9" ht="12.75">
      <c r="A49" s="72">
        <v>55</v>
      </c>
      <c r="B49" s="71"/>
      <c r="C49" s="72"/>
      <c r="D49" s="72"/>
      <c r="E49" s="72"/>
      <c r="F49" s="73"/>
      <c r="G49" s="5">
        <f>IF(D49&gt;0,1,0)</f>
        <v>0</v>
      </c>
      <c r="H49" s="8"/>
      <c r="I49" s="8"/>
    </row>
    <row r="50" spans="1:9" ht="12.75">
      <c r="A50" s="72">
        <v>56</v>
      </c>
      <c r="B50" s="71"/>
      <c r="C50" s="72"/>
      <c r="D50" s="72"/>
      <c r="E50" s="72"/>
      <c r="F50" s="73"/>
      <c r="G50" s="5">
        <f>IF(D50&gt;0,1,0)</f>
        <v>0</v>
      </c>
      <c r="H50" s="8"/>
      <c r="I50" s="8"/>
    </row>
    <row r="51" spans="1:9" ht="12.75">
      <c r="A51" s="72">
        <v>57</v>
      </c>
      <c r="B51" s="71"/>
      <c r="C51" s="72"/>
      <c r="D51" s="72"/>
      <c r="E51" s="72"/>
      <c r="F51" s="73"/>
      <c r="G51" s="5">
        <f>IF(D51&gt;0,1,0)</f>
        <v>0</v>
      </c>
      <c r="H51" s="8"/>
      <c r="I51" s="8"/>
    </row>
    <row r="52" spans="1:9" ht="12.75">
      <c r="A52" s="72">
        <v>58</v>
      </c>
      <c r="B52" s="71"/>
      <c r="C52" s="72"/>
      <c r="D52" s="72"/>
      <c r="E52" s="72"/>
      <c r="F52" s="73"/>
      <c r="G52" s="5">
        <f>IF(D52&gt;0,1,0)</f>
        <v>0</v>
      </c>
      <c r="H52" s="8"/>
      <c r="I52" s="8"/>
    </row>
    <row r="53" spans="1:9" ht="12.75">
      <c r="A53" s="72">
        <v>59</v>
      </c>
      <c r="B53" s="71"/>
      <c r="C53" s="72"/>
      <c r="D53" s="72"/>
      <c r="E53" s="72"/>
      <c r="F53" s="73"/>
      <c r="G53" s="5">
        <f>IF(D53&gt;0,1,0)</f>
        <v>0</v>
      </c>
      <c r="H53" s="8"/>
      <c r="I53" s="8"/>
    </row>
    <row r="54" spans="1:9" ht="12.75">
      <c r="A54" s="72">
        <v>60</v>
      </c>
      <c r="B54" s="71"/>
      <c r="C54" s="72"/>
      <c r="D54" s="72"/>
      <c r="E54" s="72"/>
      <c r="F54" s="73"/>
      <c r="G54" s="5">
        <f>IF(D54&gt;0,1,0)</f>
        <v>0</v>
      </c>
      <c r="H54" s="8"/>
      <c r="I54" s="8"/>
    </row>
    <row r="55" spans="1:9" ht="12.75">
      <c r="A55" s="72">
        <v>61</v>
      </c>
      <c r="B55" s="71"/>
      <c r="C55" s="72"/>
      <c r="D55" s="72"/>
      <c r="E55" s="72"/>
      <c r="F55" s="73"/>
      <c r="G55" s="5">
        <f>IF(D55&gt;0,1,0)</f>
        <v>0</v>
      </c>
      <c r="H55" s="8"/>
      <c r="I55" s="8"/>
    </row>
    <row r="204" spans="1:9" ht="47.25">
      <c r="A204" s="82" t="s">
        <v>202</v>
      </c>
      <c r="B204" s="77" t="s">
        <v>2</v>
      </c>
      <c r="C204" s="78" t="s">
        <v>3</v>
      </c>
      <c r="D204" s="78" t="s">
        <v>85</v>
      </c>
      <c r="E204" s="78" t="s">
        <v>151</v>
      </c>
      <c r="F204" s="76" t="s">
        <v>70</v>
      </c>
      <c r="G204" s="78" t="s">
        <v>86</v>
      </c>
      <c r="H204" s="16"/>
      <c r="I204" s="16"/>
    </row>
    <row r="205" spans="1:9" ht="12.75">
      <c r="A205" s="72"/>
      <c r="B205" s="71"/>
      <c r="C205" s="72"/>
      <c r="D205" s="72"/>
      <c r="E205" s="72"/>
      <c r="F205" s="73"/>
      <c r="G205" s="75"/>
      <c r="H205" s="8"/>
      <c r="I205" s="8"/>
    </row>
    <row r="206" spans="1:9" ht="12.75">
      <c r="A206" s="72"/>
      <c r="B206" s="71"/>
      <c r="C206" s="72"/>
      <c r="D206" s="72"/>
      <c r="E206" s="72"/>
      <c r="F206" s="73"/>
      <c r="G206" s="75"/>
      <c r="H206" s="8"/>
      <c r="I206" s="8"/>
    </row>
    <row r="207" spans="1:9" ht="12.75">
      <c r="A207" s="72"/>
      <c r="B207" s="71"/>
      <c r="C207" s="72"/>
      <c r="D207" s="72"/>
      <c r="E207" s="72"/>
      <c r="F207" s="73"/>
      <c r="G207" s="75"/>
      <c r="H207" s="8"/>
      <c r="I207" s="8"/>
    </row>
    <row r="208" spans="1:9" ht="12.75">
      <c r="A208" s="72"/>
      <c r="B208" s="71"/>
      <c r="C208" s="72"/>
      <c r="D208" s="72"/>
      <c r="E208" s="72"/>
      <c r="F208" s="73"/>
      <c r="G208" s="75"/>
      <c r="H208" s="8"/>
      <c r="I208" s="8"/>
    </row>
    <row r="209" spans="1:9" ht="12.75">
      <c r="A209" s="72"/>
      <c r="B209" s="71"/>
      <c r="C209" s="72"/>
      <c r="D209" s="72"/>
      <c r="E209" s="72"/>
      <c r="F209" s="73"/>
      <c r="G209" s="75"/>
      <c r="H209" s="8"/>
      <c r="I209" s="8"/>
    </row>
    <row r="210" spans="1:9" ht="12.75">
      <c r="A210" s="72"/>
      <c r="B210" s="71"/>
      <c r="C210" s="72"/>
      <c r="D210" s="72"/>
      <c r="E210" s="72"/>
      <c r="F210" s="73"/>
      <c r="G210" s="75"/>
      <c r="H210" s="8"/>
      <c r="I210" s="8"/>
    </row>
    <row r="211" spans="1:9" ht="12.75">
      <c r="A211" s="75"/>
      <c r="B211" s="71"/>
      <c r="C211" s="72"/>
      <c r="D211" s="72"/>
      <c r="E211" s="72"/>
      <c r="F211" s="73"/>
      <c r="G211" s="75"/>
      <c r="H211" s="8"/>
      <c r="I211" s="8"/>
    </row>
    <row r="212" spans="1:9" ht="12.75">
      <c r="A212" s="75"/>
      <c r="B212" s="71"/>
      <c r="C212" s="72"/>
      <c r="D212" s="72"/>
      <c r="E212" s="72"/>
      <c r="F212" s="73"/>
      <c r="G212" s="75"/>
      <c r="H212" s="8"/>
      <c r="I212" s="8"/>
    </row>
    <row r="213" spans="1:9" ht="12.75">
      <c r="A213" s="75"/>
      <c r="B213" s="71"/>
      <c r="C213" s="72"/>
      <c r="D213" s="72"/>
      <c r="E213" s="72"/>
      <c r="F213" s="73"/>
      <c r="G213" s="75"/>
      <c r="H213" s="8"/>
      <c r="I213" s="8"/>
    </row>
    <row r="214" spans="1:9" ht="12.75">
      <c r="A214" s="75"/>
      <c r="B214" s="71"/>
      <c r="C214" s="72"/>
      <c r="D214" s="72"/>
      <c r="E214" s="72"/>
      <c r="F214" s="73"/>
      <c r="G214" s="75"/>
      <c r="H214" s="8"/>
      <c r="I214" s="8"/>
    </row>
    <row r="215" spans="1:9" ht="12.75">
      <c r="A215" s="75"/>
      <c r="B215" s="71"/>
      <c r="C215" s="72"/>
      <c r="D215" s="72"/>
      <c r="E215" s="72"/>
      <c r="F215" s="73"/>
      <c r="G215" s="75"/>
      <c r="H215" s="8"/>
      <c r="I215" s="8"/>
    </row>
    <row r="216" spans="1:9" ht="12.75">
      <c r="A216" s="75"/>
      <c r="B216" s="71"/>
      <c r="C216" s="72"/>
      <c r="D216" s="72"/>
      <c r="E216" s="72"/>
      <c r="F216" s="73"/>
      <c r="G216" s="75"/>
      <c r="H216" s="8"/>
      <c r="I216" s="8"/>
    </row>
    <row r="217" spans="1:9" ht="12.75">
      <c r="A217" s="75"/>
      <c r="B217" s="71"/>
      <c r="C217" s="72"/>
      <c r="D217" s="72"/>
      <c r="E217" s="72"/>
      <c r="F217" s="73"/>
      <c r="G217" s="75"/>
      <c r="H217" s="8"/>
      <c r="I217" s="8"/>
    </row>
    <row r="218" spans="1:9" ht="12.75">
      <c r="A218" s="75"/>
      <c r="B218" s="71"/>
      <c r="C218" s="72"/>
      <c r="D218" s="72"/>
      <c r="E218" s="72"/>
      <c r="F218" s="73"/>
      <c r="G218" s="75"/>
      <c r="H218" s="8"/>
      <c r="I218" s="8"/>
    </row>
    <row r="219" spans="1:9" ht="12.75">
      <c r="A219" s="75"/>
      <c r="B219" s="71"/>
      <c r="C219" s="72"/>
      <c r="D219" s="72"/>
      <c r="E219" s="72"/>
      <c r="F219" s="73"/>
      <c r="G219" s="75"/>
      <c r="H219" s="8"/>
      <c r="I219" s="8"/>
    </row>
    <row r="220" spans="1:9" ht="12.75">
      <c r="A220" s="75"/>
      <c r="B220" s="71"/>
      <c r="C220" s="72"/>
      <c r="D220" s="72"/>
      <c r="E220" s="72"/>
      <c r="F220" s="73"/>
      <c r="G220" s="75"/>
      <c r="H220" s="8"/>
      <c r="I220" s="8"/>
    </row>
    <row r="221" spans="1:9" ht="12.75">
      <c r="A221" s="75"/>
      <c r="B221" s="71"/>
      <c r="C221" s="72"/>
      <c r="D221" s="72"/>
      <c r="E221" s="72"/>
      <c r="F221" s="73"/>
      <c r="G221" s="75"/>
      <c r="H221" s="8"/>
      <c r="I221" s="8"/>
    </row>
    <row r="222" spans="1:9" ht="12.75">
      <c r="A222" s="75"/>
      <c r="B222" s="71"/>
      <c r="C222" s="72"/>
      <c r="D222" s="72"/>
      <c r="E222" s="72"/>
      <c r="F222" s="73"/>
      <c r="G222" s="75"/>
      <c r="H222" s="8"/>
      <c r="I222" s="8"/>
    </row>
    <row r="223" spans="1:9" ht="12.75">
      <c r="A223" s="75"/>
      <c r="B223" s="71"/>
      <c r="C223" s="72"/>
      <c r="D223" s="72"/>
      <c r="E223" s="72"/>
      <c r="F223" s="73"/>
      <c r="G223" s="75"/>
      <c r="H223" s="8"/>
      <c r="I223" s="8"/>
    </row>
    <row r="224" spans="1:9" ht="12.75">
      <c r="A224" s="75"/>
      <c r="B224" s="71"/>
      <c r="C224" s="72"/>
      <c r="D224" s="72"/>
      <c r="E224" s="72"/>
      <c r="F224" s="73"/>
      <c r="G224" s="75"/>
      <c r="H224" s="8"/>
      <c r="I224" s="8"/>
    </row>
    <row r="225" spans="1:9" ht="12.75">
      <c r="A225" s="75"/>
      <c r="B225" s="71"/>
      <c r="C225" s="72"/>
      <c r="D225" s="72"/>
      <c r="E225" s="72"/>
      <c r="F225" s="73"/>
      <c r="G225" s="75"/>
      <c r="H225" s="8"/>
      <c r="I225" s="8"/>
    </row>
    <row r="226" spans="1:9" ht="12.75">
      <c r="A226" s="75"/>
      <c r="B226" s="71"/>
      <c r="C226" s="72"/>
      <c r="D226" s="72"/>
      <c r="E226" s="72"/>
      <c r="F226" s="73"/>
      <c r="G226" s="75"/>
      <c r="H226" s="8"/>
      <c r="I226" s="8"/>
    </row>
    <row r="227" spans="1:9" ht="12.75">
      <c r="A227" s="75"/>
      <c r="B227" s="71"/>
      <c r="C227" s="72"/>
      <c r="D227" s="72"/>
      <c r="E227" s="72"/>
      <c r="F227" s="73"/>
      <c r="G227" s="75"/>
      <c r="H227" s="8"/>
      <c r="I227" s="8"/>
    </row>
    <row r="228" spans="1:9" ht="12.75">
      <c r="A228" s="75"/>
      <c r="B228" s="71"/>
      <c r="C228" s="72"/>
      <c r="D228" s="72"/>
      <c r="E228" s="72"/>
      <c r="F228" s="73"/>
      <c r="G228" s="75"/>
      <c r="H228" s="8"/>
      <c r="I228" s="8"/>
    </row>
    <row r="229" spans="1:9" ht="12.75">
      <c r="A229" s="75"/>
      <c r="B229" s="71"/>
      <c r="C229" s="72"/>
      <c r="D229" s="72"/>
      <c r="E229" s="72"/>
      <c r="F229" s="73"/>
      <c r="G229" s="75"/>
      <c r="H229" s="8"/>
      <c r="I229" s="8"/>
    </row>
    <row r="230" spans="1:9" ht="12.75">
      <c r="A230" s="75"/>
      <c r="B230" s="71"/>
      <c r="C230" s="72"/>
      <c r="D230" s="72"/>
      <c r="E230" s="72"/>
      <c r="F230" s="73"/>
      <c r="G230" s="75"/>
      <c r="H230" s="8"/>
      <c r="I230" s="8"/>
    </row>
    <row r="231" spans="1:9" ht="12.75">
      <c r="A231" s="75"/>
      <c r="B231" s="71"/>
      <c r="C231" s="72"/>
      <c r="D231" s="72"/>
      <c r="E231" s="72"/>
      <c r="F231" s="73"/>
      <c r="G231" s="75"/>
      <c r="H231" s="8"/>
      <c r="I231" s="8"/>
    </row>
    <row r="232" spans="1:9" ht="12.75">
      <c r="A232" s="75"/>
      <c r="B232" s="71"/>
      <c r="C232" s="72"/>
      <c r="D232" s="72"/>
      <c r="E232" s="72"/>
      <c r="F232" s="73"/>
      <c r="G232" s="75"/>
      <c r="H232" s="8"/>
      <c r="I232" s="8"/>
    </row>
    <row r="233" spans="1:9" ht="12.75">
      <c r="A233" s="75"/>
      <c r="B233" s="71"/>
      <c r="C233" s="72"/>
      <c r="D233" s="72"/>
      <c r="E233" s="72"/>
      <c r="F233" s="73"/>
      <c r="G233" s="75"/>
      <c r="H233" s="8"/>
      <c r="I233" s="8"/>
    </row>
    <row r="234" spans="1:9" ht="12.75">
      <c r="A234" s="75"/>
      <c r="B234" s="71"/>
      <c r="C234" s="72"/>
      <c r="D234" s="72"/>
      <c r="E234" s="72"/>
      <c r="F234" s="73"/>
      <c r="G234" s="75"/>
      <c r="H234" s="8"/>
      <c r="I234" s="8"/>
    </row>
    <row r="235" spans="1:9" ht="12.75">
      <c r="A235" s="75"/>
      <c r="B235" s="71"/>
      <c r="C235" s="72"/>
      <c r="D235" s="72"/>
      <c r="E235" s="72"/>
      <c r="F235" s="73"/>
      <c r="G235" s="75"/>
      <c r="H235" s="8"/>
      <c r="I235" s="8"/>
    </row>
    <row r="236" spans="1:9" ht="12.75">
      <c r="A236" s="75"/>
      <c r="B236" s="74"/>
      <c r="C236" s="75"/>
      <c r="D236" s="75"/>
      <c r="E236" s="75"/>
      <c r="F236" s="76"/>
      <c r="G236" s="75"/>
      <c r="H236" s="8"/>
      <c r="I236" s="8"/>
    </row>
    <row r="237" spans="1:9" ht="12.75">
      <c r="A237" s="75"/>
      <c r="B237" s="74"/>
      <c r="C237" s="75"/>
      <c r="D237" s="75"/>
      <c r="E237" s="75"/>
      <c r="F237" s="76"/>
      <c r="G237" s="75"/>
      <c r="H237" s="8"/>
      <c r="I237" s="8"/>
    </row>
    <row r="238" spans="1:9" ht="12.75">
      <c r="A238" s="75"/>
      <c r="B238" s="74"/>
      <c r="C238" s="75"/>
      <c r="D238" s="75"/>
      <c r="E238" s="75"/>
      <c r="F238" s="76"/>
      <c r="G238" s="75"/>
      <c r="H238" s="8"/>
      <c r="I238" s="8"/>
    </row>
    <row r="239" spans="1:9" ht="12.75">
      <c r="A239" s="75"/>
      <c r="B239" s="74"/>
      <c r="C239" s="75"/>
      <c r="D239" s="75"/>
      <c r="E239" s="75"/>
      <c r="F239" s="76"/>
      <c r="G239" s="75"/>
      <c r="H239" s="8"/>
      <c r="I239" s="8"/>
    </row>
  </sheetData>
  <sheetProtection sheet="1" objects="1" scenarios="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O239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3.00390625" style="1" bestFit="1" customWidth="1"/>
    <col min="2" max="2" width="32.875" style="0" customWidth="1"/>
    <col min="3" max="3" width="5.00390625" style="3" bestFit="1" customWidth="1"/>
    <col min="4" max="4" width="5.00390625" style="3" customWidth="1"/>
    <col min="5" max="5" width="3.125" style="3" bestFit="1" customWidth="1"/>
    <col min="6" max="6" width="20.625" style="2" customWidth="1"/>
    <col min="7" max="7" width="5.00390625" style="3" hidden="1" customWidth="1"/>
    <col min="8" max="9" width="5.00390625" style="14" hidden="1" customWidth="1"/>
    <col min="10" max="10" width="9.00390625" style="0" customWidth="1"/>
    <col min="11" max="13" width="4.625" style="0" hidden="1" customWidth="1"/>
    <col min="14" max="14" width="5.125" style="1" customWidth="1"/>
    <col min="15" max="15" width="46.75390625" style="0" customWidth="1"/>
  </cols>
  <sheetData>
    <row r="1" ht="15">
      <c r="A1" s="11" t="s">
        <v>68</v>
      </c>
    </row>
    <row r="2" spans="1:14" s="12" customFormat="1" ht="18.75">
      <c r="A2" s="4" t="s">
        <v>52</v>
      </c>
      <c r="F2" s="13"/>
      <c r="H2" s="15"/>
      <c r="I2" s="15"/>
      <c r="N2" s="17"/>
    </row>
    <row r="3" spans="1:9" ht="12.75">
      <c r="A3"/>
      <c r="C3"/>
      <c r="D3"/>
      <c r="E3"/>
      <c r="F3"/>
      <c r="G3"/>
      <c r="H3" s="9"/>
      <c r="I3" s="9"/>
    </row>
    <row r="4" spans="1:15" s="1" customFormat="1" ht="47.25">
      <c r="A4" s="82" t="s">
        <v>202</v>
      </c>
      <c r="B4" s="6" t="s">
        <v>2</v>
      </c>
      <c r="C4" s="7" t="s">
        <v>3</v>
      </c>
      <c r="D4" s="7" t="s">
        <v>85</v>
      </c>
      <c r="E4" s="7" t="s">
        <v>151</v>
      </c>
      <c r="F4" s="10" t="s">
        <v>70</v>
      </c>
      <c r="G4" s="78" t="s">
        <v>86</v>
      </c>
      <c r="H4" s="16"/>
      <c r="I4" s="78" t="s">
        <v>86</v>
      </c>
      <c r="O4" s="81" t="s">
        <v>187</v>
      </c>
    </row>
    <row r="5" spans="1:15" ht="12.75">
      <c r="A5" s="72">
        <v>1</v>
      </c>
      <c r="B5" s="71" t="s">
        <v>150</v>
      </c>
      <c r="C5" s="72">
        <v>425</v>
      </c>
      <c r="D5" s="72"/>
      <c r="E5" s="72"/>
      <c r="F5" s="73" t="s">
        <v>79</v>
      </c>
      <c r="G5" s="75">
        <f>IF(D5&gt;0,1,0)</f>
        <v>0</v>
      </c>
      <c r="H5" s="8"/>
      <c r="I5" s="75">
        <v>1</v>
      </c>
      <c r="N5" s="80">
        <v>1</v>
      </c>
      <c r="O5" s="79" t="s">
        <v>120</v>
      </c>
    </row>
    <row r="6" spans="1:15" ht="12.75">
      <c r="A6" s="72">
        <v>1</v>
      </c>
      <c r="B6" s="71" t="s">
        <v>65</v>
      </c>
      <c r="C6" s="72">
        <v>535</v>
      </c>
      <c r="D6" s="72"/>
      <c r="E6" s="72"/>
      <c r="F6" s="73" t="s">
        <v>79</v>
      </c>
      <c r="G6" s="75">
        <f>IF(D6&gt;0,1,0)</f>
        <v>0</v>
      </c>
      <c r="H6" s="8"/>
      <c r="I6" s="8"/>
      <c r="N6" s="80">
        <v>2</v>
      </c>
      <c r="O6" s="79" t="s">
        <v>122</v>
      </c>
    </row>
    <row r="7" spans="1:15" ht="12.75">
      <c r="A7" s="72">
        <v>1</v>
      </c>
      <c r="B7" s="71" t="s">
        <v>87</v>
      </c>
      <c r="C7" s="72">
        <v>1350</v>
      </c>
      <c r="D7" s="72"/>
      <c r="E7" s="72"/>
      <c r="F7" s="73"/>
      <c r="G7" s="75">
        <f>IF(D7&gt;0,1,0)</f>
        <v>0</v>
      </c>
      <c r="H7" s="8"/>
      <c r="I7" s="8"/>
      <c r="N7" s="80">
        <v>3</v>
      </c>
      <c r="O7" s="79" t="s">
        <v>121</v>
      </c>
    </row>
    <row r="8" spans="1:15" ht="12.75">
      <c r="A8" s="72">
        <v>3</v>
      </c>
      <c r="B8" s="71" t="s">
        <v>17</v>
      </c>
      <c r="C8" s="72">
        <v>220</v>
      </c>
      <c r="D8" s="72"/>
      <c r="E8" s="72"/>
      <c r="F8" s="73"/>
      <c r="G8" s="75">
        <f>IF(D8&gt;0,1,0)</f>
        <v>0</v>
      </c>
      <c r="H8" s="8"/>
      <c r="I8" s="8"/>
      <c r="N8" s="80">
        <v>4</v>
      </c>
      <c r="O8" s="79" t="s">
        <v>123</v>
      </c>
    </row>
    <row r="9" spans="1:15" ht="12.75">
      <c r="A9" s="72">
        <v>3</v>
      </c>
      <c r="B9" s="71" t="s">
        <v>16</v>
      </c>
      <c r="C9" s="72">
        <v>800</v>
      </c>
      <c r="D9" s="72"/>
      <c r="E9" s="72"/>
      <c r="F9" s="73" t="s">
        <v>79</v>
      </c>
      <c r="G9" s="75">
        <f>IF(D9&gt;0,1,0)</f>
        <v>0</v>
      </c>
      <c r="H9" s="8"/>
      <c r="I9" s="8"/>
      <c r="N9" s="80">
        <v>5</v>
      </c>
      <c r="O9" s="79" t="s">
        <v>130</v>
      </c>
    </row>
    <row r="10" spans="1:15" ht="12.75">
      <c r="A10" s="72">
        <v>3</v>
      </c>
      <c r="B10" s="71" t="s">
        <v>111</v>
      </c>
      <c r="C10" s="72">
        <v>140</v>
      </c>
      <c r="D10" s="72"/>
      <c r="E10" s="72"/>
      <c r="F10" s="73"/>
      <c r="G10" s="75">
        <f>IF(D10&gt;0,1,0)</f>
        <v>0</v>
      </c>
      <c r="H10" s="8"/>
      <c r="I10" s="8"/>
      <c r="N10" s="80">
        <v>6</v>
      </c>
      <c r="O10" s="79" t="s">
        <v>124</v>
      </c>
    </row>
    <row r="11" spans="1:15" ht="12.75">
      <c r="A11" s="72">
        <v>4</v>
      </c>
      <c r="B11" s="71" t="s">
        <v>91</v>
      </c>
      <c r="C11" s="72">
        <v>215</v>
      </c>
      <c r="D11" s="72"/>
      <c r="E11" s="72"/>
      <c r="F11" s="73"/>
      <c r="G11" s="75">
        <f>IF(D11&gt;0,1,0)</f>
        <v>0</v>
      </c>
      <c r="H11" s="8"/>
      <c r="I11" s="8"/>
      <c r="N11" s="80">
        <v>7</v>
      </c>
      <c r="O11" s="79" t="s">
        <v>125</v>
      </c>
    </row>
    <row r="12" spans="1:15" ht="12.75">
      <c r="A12" s="72">
        <v>4</v>
      </c>
      <c r="B12" s="71" t="s">
        <v>93</v>
      </c>
      <c r="C12" s="72">
        <v>140</v>
      </c>
      <c r="D12" s="72"/>
      <c r="E12" s="72"/>
      <c r="F12" s="73"/>
      <c r="G12" s="75">
        <f>IF(D12&gt;0,1,0)</f>
        <v>0</v>
      </c>
      <c r="H12" s="8"/>
      <c r="I12" s="8"/>
      <c r="N12" s="80">
        <v>8</v>
      </c>
      <c r="O12" s="79" t="s">
        <v>126</v>
      </c>
    </row>
    <row r="13" spans="1:15" ht="12.75">
      <c r="A13" s="72">
        <v>4</v>
      </c>
      <c r="B13" s="71" t="s">
        <v>92</v>
      </c>
      <c r="C13" s="72">
        <v>130</v>
      </c>
      <c r="D13" s="72"/>
      <c r="E13" s="72"/>
      <c r="F13" s="73"/>
      <c r="G13" s="75">
        <f>IF(D13&gt;0,1,0)</f>
        <v>0</v>
      </c>
      <c r="H13" s="8"/>
      <c r="I13" s="8"/>
      <c r="N13" s="80">
        <v>9</v>
      </c>
      <c r="O13" s="79" t="s">
        <v>131</v>
      </c>
    </row>
    <row r="14" spans="1:15" ht="12.75">
      <c r="A14" s="72">
        <v>4</v>
      </c>
      <c r="B14" s="71" t="s">
        <v>83</v>
      </c>
      <c r="C14" s="72">
        <v>330</v>
      </c>
      <c r="D14" s="72"/>
      <c r="E14" s="72"/>
      <c r="F14" s="73" t="s">
        <v>84</v>
      </c>
      <c r="G14" s="75">
        <f>IF(D14&gt;0,1,0)</f>
        <v>0</v>
      </c>
      <c r="H14" s="8"/>
      <c r="I14" s="8"/>
      <c r="N14" s="80">
        <v>10</v>
      </c>
      <c r="O14" s="79" t="s">
        <v>127</v>
      </c>
    </row>
    <row r="15" spans="1:15" ht="12.75">
      <c r="A15" s="72">
        <v>4</v>
      </c>
      <c r="B15" s="71" t="s">
        <v>132</v>
      </c>
      <c r="C15" s="72">
        <v>750</v>
      </c>
      <c r="D15" s="72"/>
      <c r="E15" s="72"/>
      <c r="F15" s="73"/>
      <c r="G15" s="75">
        <f>IF(D15&gt;0,1,0)</f>
        <v>0</v>
      </c>
      <c r="H15" s="8"/>
      <c r="I15" s="8"/>
      <c r="N15" s="80">
        <v>11</v>
      </c>
      <c r="O15" s="79" t="s">
        <v>128</v>
      </c>
    </row>
    <row r="16" spans="1:15" ht="12.75">
      <c r="A16" s="72">
        <v>4</v>
      </c>
      <c r="B16" s="71" t="s">
        <v>28</v>
      </c>
      <c r="C16" s="72">
        <v>290</v>
      </c>
      <c r="D16" s="72"/>
      <c r="E16" s="72"/>
      <c r="F16" s="73"/>
      <c r="G16" s="75">
        <f>IF(D16&gt;0,1,0)</f>
        <v>0</v>
      </c>
      <c r="H16" s="8"/>
      <c r="I16" s="8"/>
      <c r="N16" s="80">
        <v>12</v>
      </c>
      <c r="O16" s="79" t="s">
        <v>129</v>
      </c>
    </row>
    <row r="17" spans="1:15" ht="12.75">
      <c r="A17" s="72">
        <v>5</v>
      </c>
      <c r="B17" s="71" t="s">
        <v>27</v>
      </c>
      <c r="C17" s="72">
        <v>660</v>
      </c>
      <c r="D17" s="72"/>
      <c r="E17" s="72"/>
      <c r="F17" s="73" t="s">
        <v>75</v>
      </c>
      <c r="G17" s="75">
        <f>IF(D17&gt;0,1,0)</f>
        <v>0</v>
      </c>
      <c r="H17" s="8"/>
      <c r="I17" s="8"/>
      <c r="N17" s="80"/>
      <c r="O17" s="79"/>
    </row>
    <row r="18" spans="1:15" ht="12.75">
      <c r="A18" s="72">
        <v>6</v>
      </c>
      <c r="B18" s="71" t="s">
        <v>19</v>
      </c>
      <c r="C18" s="72">
        <v>260</v>
      </c>
      <c r="D18" s="72"/>
      <c r="E18" s="72"/>
      <c r="F18" s="73" t="s">
        <v>76</v>
      </c>
      <c r="G18" s="75">
        <f>IF(D18&gt;0,1,0)</f>
        <v>0</v>
      </c>
      <c r="H18" s="8"/>
      <c r="I18" s="8"/>
      <c r="N18" s="80"/>
      <c r="O18" s="79"/>
    </row>
    <row r="19" spans="1:15" ht="12.75">
      <c r="A19" s="72">
        <v>6</v>
      </c>
      <c r="B19" s="71" t="s">
        <v>18</v>
      </c>
      <c r="C19" s="72">
        <v>255</v>
      </c>
      <c r="D19" s="72"/>
      <c r="E19" s="72"/>
      <c r="F19" s="73" t="s">
        <v>76</v>
      </c>
      <c r="G19" s="75">
        <f>IF(D19&gt;0,1,0)</f>
        <v>0</v>
      </c>
      <c r="H19" s="8"/>
      <c r="I19" s="8"/>
      <c r="N19" s="80"/>
      <c r="O19" s="79"/>
    </row>
    <row r="20" spans="1:15" ht="12.75">
      <c r="A20" s="72">
        <v>7</v>
      </c>
      <c r="B20" s="71" t="s">
        <v>32</v>
      </c>
      <c r="C20" s="72">
        <v>200</v>
      </c>
      <c r="D20" s="72"/>
      <c r="E20" s="72"/>
      <c r="F20" s="73"/>
      <c r="G20" s="75">
        <f>IF(D20&gt;0,1,0)</f>
        <v>0</v>
      </c>
      <c r="H20" s="8"/>
      <c r="I20" s="8"/>
      <c r="N20" s="80"/>
      <c r="O20" s="79"/>
    </row>
    <row r="21" spans="1:15" ht="12.75">
      <c r="A21" s="72">
        <v>7</v>
      </c>
      <c r="B21" s="71" t="s">
        <v>21</v>
      </c>
      <c r="C21" s="72">
        <v>175</v>
      </c>
      <c r="D21" s="72"/>
      <c r="E21" s="72"/>
      <c r="F21" s="73"/>
      <c r="G21" s="75">
        <f>IF(D21&gt;0,1,0)</f>
        <v>0</v>
      </c>
      <c r="H21" s="8"/>
      <c r="I21" s="8"/>
      <c r="N21" s="80"/>
      <c r="O21" s="79"/>
    </row>
    <row r="22" spans="1:15" ht="12.75">
      <c r="A22" s="72">
        <v>7</v>
      </c>
      <c r="B22" s="71" t="s">
        <v>20</v>
      </c>
      <c r="C22" s="72">
        <v>200</v>
      </c>
      <c r="D22" s="72"/>
      <c r="E22" s="72"/>
      <c r="F22" s="73"/>
      <c r="G22" s="75">
        <f>IF(D22&gt;0,1,0)</f>
        <v>0</v>
      </c>
      <c r="H22" s="8"/>
      <c r="I22" s="8"/>
      <c r="N22" s="80"/>
      <c r="O22" s="79"/>
    </row>
    <row r="23" spans="1:15" ht="12.75">
      <c r="A23" s="72">
        <v>8</v>
      </c>
      <c r="B23" s="71" t="s">
        <v>22</v>
      </c>
      <c r="C23" s="72">
        <v>65</v>
      </c>
      <c r="D23" s="72"/>
      <c r="E23" s="72"/>
      <c r="F23" s="73"/>
      <c r="G23" s="75">
        <f>IF(D23&gt;0,1,0)</f>
        <v>0</v>
      </c>
      <c r="H23" s="8"/>
      <c r="I23" s="8"/>
      <c r="N23" s="80"/>
      <c r="O23" s="79"/>
    </row>
    <row r="24" spans="1:9" ht="12.75">
      <c r="A24" s="72">
        <v>8</v>
      </c>
      <c r="B24" s="71" t="s">
        <v>77</v>
      </c>
      <c r="C24" s="72">
        <v>75</v>
      </c>
      <c r="D24" s="72"/>
      <c r="E24" s="72"/>
      <c r="F24" s="73"/>
      <c r="G24" s="75">
        <f>IF(D24&gt;0,1,0)</f>
        <v>0</v>
      </c>
      <c r="H24" s="8"/>
      <c r="I24" s="8"/>
    </row>
    <row r="25" spans="1:9" ht="12.75">
      <c r="A25" s="72">
        <v>9</v>
      </c>
      <c r="B25" s="71" t="s">
        <v>23</v>
      </c>
      <c r="C25" s="72">
        <v>30</v>
      </c>
      <c r="D25" s="72"/>
      <c r="E25" s="72"/>
      <c r="F25" s="73"/>
      <c r="G25" s="75">
        <f>IF(D25&gt;0,1,0)</f>
        <v>0</v>
      </c>
      <c r="H25" s="8"/>
      <c r="I25" s="8"/>
    </row>
    <row r="26" spans="1:9" ht="12.75">
      <c r="A26" s="72">
        <v>9</v>
      </c>
      <c r="B26" s="71" t="s">
        <v>24</v>
      </c>
      <c r="C26" s="72">
        <v>95</v>
      </c>
      <c r="D26" s="72"/>
      <c r="E26" s="72"/>
      <c r="F26" s="73"/>
      <c r="G26" s="75">
        <f>IF(D26&gt;0,1,0)</f>
        <v>0</v>
      </c>
      <c r="H26" s="8"/>
      <c r="I26" s="8"/>
    </row>
    <row r="27" spans="1:9" ht="12.75">
      <c r="A27" s="72">
        <v>9</v>
      </c>
      <c r="B27" s="71" t="s">
        <v>142</v>
      </c>
      <c r="C27" s="72">
        <v>165</v>
      </c>
      <c r="D27" s="72"/>
      <c r="E27" s="72"/>
      <c r="F27" s="73"/>
      <c r="G27" s="75">
        <f>IF(D27&gt;0,1,0)</f>
        <v>0</v>
      </c>
      <c r="H27" s="8"/>
      <c r="I27" s="8"/>
    </row>
    <row r="28" spans="1:9" ht="12.75">
      <c r="A28" s="72">
        <v>10</v>
      </c>
      <c r="B28" s="71" t="s">
        <v>141</v>
      </c>
      <c r="C28" s="72">
        <v>1050</v>
      </c>
      <c r="D28" s="72"/>
      <c r="E28" s="72"/>
      <c r="F28" s="73"/>
      <c r="G28" s="75">
        <f>IF(D28&gt;0,1,0)</f>
        <v>0</v>
      </c>
      <c r="H28" s="8"/>
      <c r="I28" s="8"/>
    </row>
    <row r="29" spans="1:9" ht="12.75">
      <c r="A29" s="72">
        <v>10</v>
      </c>
      <c r="B29" s="71" t="s">
        <v>29</v>
      </c>
      <c r="C29" s="72">
        <v>2250</v>
      </c>
      <c r="D29" s="72"/>
      <c r="E29" s="72"/>
      <c r="F29" s="73" t="s">
        <v>133</v>
      </c>
      <c r="G29" s="75">
        <f>IF(D29&gt;0,1,0)</f>
        <v>0</v>
      </c>
      <c r="H29" s="8"/>
      <c r="I29" s="8"/>
    </row>
    <row r="30" spans="1:9" ht="12.75">
      <c r="A30" s="72">
        <v>10</v>
      </c>
      <c r="B30" s="71" t="s">
        <v>31</v>
      </c>
      <c r="C30" s="72">
        <v>240</v>
      </c>
      <c r="D30" s="72"/>
      <c r="E30" s="72"/>
      <c r="F30" s="73"/>
      <c r="G30" s="75">
        <f>IF(D30&gt;0,1,0)</f>
        <v>0</v>
      </c>
      <c r="H30" s="8"/>
      <c r="I30" s="8"/>
    </row>
    <row r="31" spans="1:9" ht="12.75">
      <c r="A31" s="72">
        <v>10</v>
      </c>
      <c r="B31" s="71" t="s">
        <v>89</v>
      </c>
      <c r="C31" s="72">
        <v>630</v>
      </c>
      <c r="D31" s="72"/>
      <c r="E31" s="72"/>
      <c r="F31" s="73" t="s">
        <v>90</v>
      </c>
      <c r="G31" s="75">
        <f>IF(D31&gt;0,1,0)</f>
        <v>0</v>
      </c>
      <c r="H31" s="8"/>
      <c r="I31" s="8"/>
    </row>
    <row r="32" spans="1:9" ht="12.75">
      <c r="A32" s="72">
        <v>10</v>
      </c>
      <c r="B32" s="71" t="s">
        <v>100</v>
      </c>
      <c r="C32" s="72">
        <v>520</v>
      </c>
      <c r="D32" s="72"/>
      <c r="E32" s="72"/>
      <c r="F32" s="73"/>
      <c r="G32" s="75">
        <f>IF(D32&gt;0,1,0)</f>
        <v>0</v>
      </c>
      <c r="H32" s="8"/>
      <c r="I32" s="8"/>
    </row>
    <row r="33" spans="1:9" ht="12.75">
      <c r="A33" s="72">
        <v>11</v>
      </c>
      <c r="B33" s="71" t="s">
        <v>64</v>
      </c>
      <c r="C33" s="72">
        <v>30</v>
      </c>
      <c r="D33" s="72"/>
      <c r="E33" s="72"/>
      <c r="F33" s="73"/>
      <c r="G33" s="75">
        <f>IF(D33&gt;0,1,0)</f>
        <v>0</v>
      </c>
      <c r="H33" s="8"/>
      <c r="I33" s="8"/>
    </row>
    <row r="34" spans="1:9" ht="12.75">
      <c r="A34" s="72">
        <v>11</v>
      </c>
      <c r="B34" s="71" t="s">
        <v>25</v>
      </c>
      <c r="C34" s="72">
        <v>30</v>
      </c>
      <c r="D34" s="72"/>
      <c r="E34" s="72"/>
      <c r="F34" s="73"/>
      <c r="G34" s="75">
        <f>IF(D34&gt;0,1,0)</f>
        <v>0</v>
      </c>
      <c r="H34" s="8"/>
      <c r="I34" s="8"/>
    </row>
    <row r="35" spans="1:9" ht="12.75">
      <c r="A35" s="72">
        <v>11</v>
      </c>
      <c r="B35" s="71" t="s">
        <v>26</v>
      </c>
      <c r="C35" s="72">
        <v>45</v>
      </c>
      <c r="D35" s="72"/>
      <c r="E35" s="72"/>
      <c r="F35" s="73"/>
      <c r="G35" s="75">
        <f>IF(D35&gt;0,1,0)</f>
        <v>0</v>
      </c>
      <c r="H35" s="8"/>
      <c r="I35" s="8"/>
    </row>
    <row r="36" spans="1:9" ht="12.75">
      <c r="A36" s="72">
        <v>12</v>
      </c>
      <c r="B36" s="71" t="s">
        <v>143</v>
      </c>
      <c r="C36" s="72"/>
      <c r="D36" s="72"/>
      <c r="E36" s="72"/>
      <c r="F36" s="73"/>
      <c r="G36" s="75">
        <f>IF(D36&gt;0,1,0)</f>
        <v>0</v>
      </c>
      <c r="H36" s="8"/>
      <c r="I36" s="8"/>
    </row>
    <row r="37" spans="1:9" ht="12.75">
      <c r="A37" s="72">
        <v>12</v>
      </c>
      <c r="B37" s="71" t="s">
        <v>30</v>
      </c>
      <c r="C37" s="72">
        <v>65</v>
      </c>
      <c r="D37" s="72"/>
      <c r="E37" s="72"/>
      <c r="F37" s="73" t="s">
        <v>78</v>
      </c>
      <c r="G37" s="75">
        <f>IF(D37&gt;0,1,0)</f>
        <v>0</v>
      </c>
      <c r="H37" s="8"/>
      <c r="I37" s="8"/>
    </row>
    <row r="38" spans="1:9" ht="12.75">
      <c r="A38" s="72">
        <v>12</v>
      </c>
      <c r="B38" s="71" t="s">
        <v>134</v>
      </c>
      <c r="C38" s="72">
        <v>80</v>
      </c>
      <c r="D38" s="72"/>
      <c r="E38" s="72"/>
      <c r="F38" s="73"/>
      <c r="G38" s="75">
        <f>IF(D38&gt;0,1,0)</f>
        <v>0</v>
      </c>
      <c r="H38" s="8"/>
      <c r="I38" s="8"/>
    </row>
    <row r="39" spans="1:9" ht="12.75">
      <c r="A39" s="72">
        <v>12</v>
      </c>
      <c r="B39" s="71" t="s">
        <v>33</v>
      </c>
      <c r="C39" s="72">
        <v>145</v>
      </c>
      <c r="D39" s="72"/>
      <c r="E39" s="72"/>
      <c r="F39" s="73"/>
      <c r="G39" s="75">
        <f>IF(D39&gt;0,1,0)</f>
        <v>0</v>
      </c>
      <c r="H39" s="8"/>
      <c r="I39" s="8"/>
    </row>
    <row r="40" spans="1:9" ht="12.75">
      <c r="A40" s="72">
        <v>12</v>
      </c>
      <c r="B40" s="71" t="s">
        <v>144</v>
      </c>
      <c r="C40" s="72"/>
      <c r="D40" s="72"/>
      <c r="E40" s="72"/>
      <c r="F40" s="73"/>
      <c r="G40" s="75">
        <f>IF(D40&gt;0,1,0)</f>
        <v>0</v>
      </c>
      <c r="H40" s="8"/>
      <c r="I40" s="8"/>
    </row>
    <row r="41" spans="1:9" ht="12.75">
      <c r="A41" s="72">
        <v>43</v>
      </c>
      <c r="B41" s="71"/>
      <c r="C41" s="72"/>
      <c r="D41" s="72"/>
      <c r="E41" s="72"/>
      <c r="F41" s="73"/>
      <c r="G41" s="75">
        <f>IF(D41&gt;0,1,0)</f>
        <v>0</v>
      </c>
      <c r="H41" s="8"/>
      <c r="I41" s="8"/>
    </row>
    <row r="42" spans="1:9" ht="12.75">
      <c r="A42" s="72">
        <v>44</v>
      </c>
      <c r="B42" s="71"/>
      <c r="C42" s="72"/>
      <c r="D42" s="72"/>
      <c r="E42" s="72"/>
      <c r="F42" s="73"/>
      <c r="G42" s="75">
        <f>IF(D42&gt;0,1,0)</f>
        <v>0</v>
      </c>
      <c r="H42" s="8"/>
      <c r="I42" s="8"/>
    </row>
    <row r="43" spans="1:9" ht="12.75">
      <c r="A43" s="72">
        <v>45</v>
      </c>
      <c r="B43" s="71"/>
      <c r="C43" s="72"/>
      <c r="D43" s="72"/>
      <c r="E43" s="72"/>
      <c r="F43" s="73"/>
      <c r="G43" s="75">
        <f>IF(D43&gt;0,1,0)</f>
        <v>0</v>
      </c>
      <c r="H43" s="8"/>
      <c r="I43" s="8"/>
    </row>
    <row r="44" spans="1:9" ht="12.75">
      <c r="A44" s="72">
        <v>46</v>
      </c>
      <c r="B44" s="71"/>
      <c r="C44" s="72"/>
      <c r="D44" s="72"/>
      <c r="E44" s="72"/>
      <c r="F44" s="73"/>
      <c r="G44" s="75">
        <f>IF(D44&gt;0,1,0)</f>
        <v>0</v>
      </c>
      <c r="H44" s="8"/>
      <c r="I44" s="8"/>
    </row>
    <row r="45" spans="1:9" ht="12.75">
      <c r="A45" s="72">
        <v>47</v>
      </c>
      <c r="B45" s="71"/>
      <c r="C45" s="72"/>
      <c r="D45" s="72"/>
      <c r="E45" s="72"/>
      <c r="F45" s="73"/>
      <c r="G45" s="75">
        <f>IF(D45&gt;0,1,0)</f>
        <v>0</v>
      </c>
      <c r="H45" s="8"/>
      <c r="I45" s="8"/>
    </row>
    <row r="46" spans="1:9" ht="12.75">
      <c r="A46" s="72">
        <v>48</v>
      </c>
      <c r="B46" s="71"/>
      <c r="C46" s="72"/>
      <c r="D46" s="72"/>
      <c r="E46" s="72"/>
      <c r="F46" s="73"/>
      <c r="G46" s="75">
        <f>IF(D46&gt;0,1,0)</f>
        <v>0</v>
      </c>
      <c r="H46" s="8"/>
      <c r="I46" s="8"/>
    </row>
    <row r="47" spans="1:9" ht="12.75">
      <c r="A47" s="72">
        <v>49</v>
      </c>
      <c r="B47" s="71"/>
      <c r="C47" s="72"/>
      <c r="D47" s="72"/>
      <c r="E47" s="72"/>
      <c r="F47" s="73"/>
      <c r="G47" s="75">
        <f>IF(D47&gt;0,1,0)</f>
        <v>0</v>
      </c>
      <c r="H47" s="8"/>
      <c r="I47" s="8"/>
    </row>
    <row r="48" spans="1:9" ht="12.75">
      <c r="A48" s="72">
        <v>50</v>
      </c>
      <c r="B48" s="71"/>
      <c r="C48" s="72"/>
      <c r="D48" s="72"/>
      <c r="E48" s="72"/>
      <c r="F48" s="73"/>
      <c r="G48" s="75">
        <f>IF(D48&gt;0,1,0)</f>
        <v>0</v>
      </c>
      <c r="H48" s="8"/>
      <c r="I48" s="8"/>
    </row>
    <row r="49" spans="1:9" ht="12.75">
      <c r="A49" s="72">
        <v>51</v>
      </c>
      <c r="B49" s="71"/>
      <c r="C49" s="72"/>
      <c r="D49" s="72"/>
      <c r="E49" s="72"/>
      <c r="F49" s="73"/>
      <c r="G49" s="75">
        <f>IF(D49&gt;0,1,0)</f>
        <v>0</v>
      </c>
      <c r="H49" s="8"/>
      <c r="I49" s="8"/>
    </row>
    <row r="50" spans="1:9" ht="12.75">
      <c r="A50" s="72">
        <v>52</v>
      </c>
      <c r="B50" s="71"/>
      <c r="C50" s="72"/>
      <c r="D50" s="72"/>
      <c r="E50" s="72"/>
      <c r="F50" s="73"/>
      <c r="G50" s="75">
        <f>IF(D50&gt;0,1,0)</f>
        <v>0</v>
      </c>
      <c r="H50" s="8"/>
      <c r="I50" s="8"/>
    </row>
    <row r="51" spans="1:9" ht="12.75">
      <c r="A51" s="72">
        <v>53</v>
      </c>
      <c r="B51" s="71"/>
      <c r="C51" s="72"/>
      <c r="D51" s="72"/>
      <c r="E51" s="72"/>
      <c r="F51" s="73"/>
      <c r="G51" s="75">
        <f>IF(D51&gt;0,1,0)</f>
        <v>0</v>
      </c>
      <c r="H51" s="8"/>
      <c r="I51" s="8"/>
    </row>
    <row r="52" spans="1:9" ht="12.75">
      <c r="A52" s="72">
        <v>54</v>
      </c>
      <c r="B52" s="71"/>
      <c r="C52" s="72"/>
      <c r="D52" s="72"/>
      <c r="E52" s="72"/>
      <c r="F52" s="73"/>
      <c r="G52" s="75">
        <f>IF(D52&gt;0,1,0)</f>
        <v>0</v>
      </c>
      <c r="H52" s="8"/>
      <c r="I52" s="8"/>
    </row>
    <row r="53" spans="1:9" ht="12.75">
      <c r="A53" s="72">
        <v>55</v>
      </c>
      <c r="B53" s="71"/>
      <c r="C53" s="72"/>
      <c r="D53" s="72"/>
      <c r="E53" s="72"/>
      <c r="F53" s="73"/>
      <c r="G53" s="75">
        <f>IF(D53&gt;0,1,0)</f>
        <v>0</v>
      </c>
      <c r="H53" s="8"/>
      <c r="I53" s="8"/>
    </row>
    <row r="54" spans="1:9" ht="12.75">
      <c r="A54" s="72">
        <v>56</v>
      </c>
      <c r="B54" s="71"/>
      <c r="C54" s="72"/>
      <c r="D54" s="72"/>
      <c r="E54" s="72"/>
      <c r="F54" s="73"/>
      <c r="G54" s="75">
        <f>IF(D54&gt;0,1,0)</f>
        <v>0</v>
      </c>
      <c r="H54" s="8"/>
      <c r="I54" s="8"/>
    </row>
    <row r="55" spans="1:9" ht="12.75">
      <c r="A55" s="72">
        <v>57</v>
      </c>
      <c r="B55" s="71"/>
      <c r="C55" s="72"/>
      <c r="D55" s="72"/>
      <c r="E55" s="72"/>
      <c r="F55" s="73"/>
      <c r="G55" s="75">
        <f>IF(D55&gt;0,1,0)</f>
        <v>0</v>
      </c>
      <c r="H55" s="8"/>
      <c r="I55" s="8"/>
    </row>
    <row r="204" spans="1:9" ht="47.25">
      <c r="A204" s="82" t="s">
        <v>202</v>
      </c>
      <c r="B204" s="77" t="s">
        <v>2</v>
      </c>
      <c r="C204" s="78" t="s">
        <v>3</v>
      </c>
      <c r="D204" s="78" t="s">
        <v>85</v>
      </c>
      <c r="E204" s="78" t="s">
        <v>151</v>
      </c>
      <c r="F204" s="76" t="s">
        <v>70</v>
      </c>
      <c r="G204" s="78" t="s">
        <v>86</v>
      </c>
      <c r="H204" s="16"/>
      <c r="I204" s="16"/>
    </row>
    <row r="205" spans="1:9" ht="12.75">
      <c r="A205" s="75"/>
      <c r="B205" s="71"/>
      <c r="C205" s="72"/>
      <c r="D205" s="72"/>
      <c r="E205" s="72"/>
      <c r="F205" s="73"/>
      <c r="G205" s="75"/>
      <c r="H205" s="8"/>
      <c r="I205" s="8"/>
    </row>
    <row r="206" spans="1:9" ht="12.75">
      <c r="A206" s="75"/>
      <c r="B206" s="71"/>
      <c r="C206" s="72"/>
      <c r="D206" s="72"/>
      <c r="E206" s="72"/>
      <c r="F206" s="73"/>
      <c r="G206" s="75"/>
      <c r="H206" s="8"/>
      <c r="I206" s="8"/>
    </row>
    <row r="207" spans="1:9" ht="12.75">
      <c r="A207" s="75"/>
      <c r="B207" s="71"/>
      <c r="C207" s="72"/>
      <c r="D207" s="72"/>
      <c r="E207" s="72"/>
      <c r="F207" s="73"/>
      <c r="G207" s="75"/>
      <c r="H207" s="8"/>
      <c r="I207" s="8"/>
    </row>
    <row r="208" spans="1:9" ht="12.75">
      <c r="A208" s="75"/>
      <c r="B208" s="71"/>
      <c r="C208" s="72"/>
      <c r="D208" s="72"/>
      <c r="E208" s="72"/>
      <c r="F208" s="73"/>
      <c r="G208" s="75"/>
      <c r="H208" s="8"/>
      <c r="I208" s="8"/>
    </row>
    <row r="209" spans="1:9" ht="12.75">
      <c r="A209" s="75"/>
      <c r="B209" s="71"/>
      <c r="C209" s="72"/>
      <c r="D209" s="72"/>
      <c r="E209" s="72"/>
      <c r="F209" s="73"/>
      <c r="G209" s="75"/>
      <c r="H209" s="8"/>
      <c r="I209" s="8"/>
    </row>
    <row r="210" spans="1:9" ht="12.75">
      <c r="A210" s="75"/>
      <c r="B210" s="71"/>
      <c r="C210" s="72"/>
      <c r="D210" s="72"/>
      <c r="E210" s="72"/>
      <c r="F210" s="73"/>
      <c r="G210" s="75"/>
      <c r="H210" s="8"/>
      <c r="I210" s="8"/>
    </row>
    <row r="211" spans="1:9" ht="12.75">
      <c r="A211" s="75"/>
      <c r="B211" s="71"/>
      <c r="C211" s="72"/>
      <c r="D211" s="72"/>
      <c r="E211" s="72"/>
      <c r="F211" s="73"/>
      <c r="G211" s="75"/>
      <c r="H211" s="8"/>
      <c r="I211" s="8"/>
    </row>
    <row r="212" spans="1:9" ht="12.75">
      <c r="A212" s="75"/>
      <c r="B212" s="71"/>
      <c r="C212" s="72"/>
      <c r="D212" s="72"/>
      <c r="E212" s="72"/>
      <c r="F212" s="73"/>
      <c r="G212" s="75"/>
      <c r="H212" s="8"/>
      <c r="I212" s="8"/>
    </row>
    <row r="213" spans="1:9" ht="12.75">
      <c r="A213" s="75"/>
      <c r="B213" s="71"/>
      <c r="C213" s="72"/>
      <c r="D213" s="72"/>
      <c r="E213" s="72"/>
      <c r="F213" s="73"/>
      <c r="G213" s="75"/>
      <c r="H213" s="8"/>
      <c r="I213" s="8"/>
    </row>
    <row r="214" spans="1:9" ht="12.75">
      <c r="A214" s="75"/>
      <c r="B214" s="71"/>
      <c r="C214" s="72"/>
      <c r="D214" s="72"/>
      <c r="E214" s="72"/>
      <c r="F214" s="73"/>
      <c r="G214" s="75"/>
      <c r="H214" s="8"/>
      <c r="I214" s="8"/>
    </row>
    <row r="215" spans="1:9" ht="12.75">
      <c r="A215" s="75"/>
      <c r="B215" s="71"/>
      <c r="C215" s="72"/>
      <c r="D215" s="72"/>
      <c r="E215" s="72"/>
      <c r="F215" s="73"/>
      <c r="G215" s="75"/>
      <c r="H215" s="8"/>
      <c r="I215" s="8"/>
    </row>
    <row r="216" spans="1:9" ht="12.75">
      <c r="A216" s="75"/>
      <c r="B216" s="71"/>
      <c r="C216" s="72"/>
      <c r="D216" s="72"/>
      <c r="E216" s="72"/>
      <c r="F216" s="73"/>
      <c r="G216" s="75"/>
      <c r="H216" s="8"/>
      <c r="I216" s="8"/>
    </row>
    <row r="217" spans="1:9" ht="12.75">
      <c r="A217" s="75"/>
      <c r="B217" s="71"/>
      <c r="C217" s="72"/>
      <c r="D217" s="72"/>
      <c r="E217" s="72"/>
      <c r="F217" s="73"/>
      <c r="G217" s="75"/>
      <c r="H217" s="8"/>
      <c r="I217" s="8"/>
    </row>
    <row r="218" spans="1:9" ht="12.75">
      <c r="A218" s="75"/>
      <c r="B218" s="71"/>
      <c r="C218" s="72"/>
      <c r="D218" s="72"/>
      <c r="E218" s="72"/>
      <c r="F218" s="73"/>
      <c r="G218" s="75"/>
      <c r="H218" s="8"/>
      <c r="I218" s="8"/>
    </row>
    <row r="219" spans="1:9" ht="12.75">
      <c r="A219" s="75"/>
      <c r="B219" s="71"/>
      <c r="C219" s="72"/>
      <c r="D219" s="72"/>
      <c r="E219" s="72"/>
      <c r="F219" s="73"/>
      <c r="G219" s="75"/>
      <c r="H219" s="8"/>
      <c r="I219" s="8"/>
    </row>
    <row r="220" spans="1:9" ht="12.75">
      <c r="A220" s="75"/>
      <c r="B220" s="71"/>
      <c r="C220" s="72"/>
      <c r="D220" s="72"/>
      <c r="E220" s="72"/>
      <c r="F220" s="73"/>
      <c r="G220" s="75"/>
      <c r="H220" s="8"/>
      <c r="I220" s="8"/>
    </row>
    <row r="221" spans="1:9" ht="12.75">
      <c r="A221" s="75"/>
      <c r="B221" s="71"/>
      <c r="C221" s="72"/>
      <c r="D221" s="72"/>
      <c r="E221" s="72"/>
      <c r="F221" s="73"/>
      <c r="G221" s="75"/>
      <c r="H221" s="8"/>
      <c r="I221" s="8"/>
    </row>
    <row r="222" spans="1:9" ht="12.75">
      <c r="A222" s="75"/>
      <c r="B222" s="71"/>
      <c r="C222" s="72"/>
      <c r="D222" s="72"/>
      <c r="E222" s="72"/>
      <c r="F222" s="73"/>
      <c r="G222" s="75"/>
      <c r="H222" s="8"/>
      <c r="I222" s="8"/>
    </row>
    <row r="223" spans="1:9" ht="12.75">
      <c r="A223" s="75"/>
      <c r="B223" s="71"/>
      <c r="C223" s="72"/>
      <c r="D223" s="72"/>
      <c r="E223" s="72"/>
      <c r="F223" s="73"/>
      <c r="G223" s="75"/>
      <c r="H223" s="8"/>
      <c r="I223" s="8"/>
    </row>
    <row r="224" spans="1:9" ht="12.75">
      <c r="A224" s="75"/>
      <c r="B224" s="71"/>
      <c r="C224" s="72"/>
      <c r="D224" s="72"/>
      <c r="E224" s="72"/>
      <c r="F224" s="73"/>
      <c r="G224" s="75"/>
      <c r="H224" s="8"/>
      <c r="I224" s="8"/>
    </row>
    <row r="225" spans="1:9" ht="12.75">
      <c r="A225" s="75"/>
      <c r="B225" s="71"/>
      <c r="C225" s="72"/>
      <c r="D225" s="72"/>
      <c r="E225" s="72"/>
      <c r="F225" s="73"/>
      <c r="G225" s="75"/>
      <c r="H225" s="8"/>
      <c r="I225" s="8"/>
    </row>
    <row r="226" spans="1:9" ht="12.75">
      <c r="A226" s="75"/>
      <c r="B226" s="71"/>
      <c r="C226" s="72"/>
      <c r="D226" s="72"/>
      <c r="E226" s="72"/>
      <c r="F226" s="73"/>
      <c r="G226" s="75"/>
      <c r="H226" s="8"/>
      <c r="I226" s="8"/>
    </row>
    <row r="227" spans="1:9" ht="12.75">
      <c r="A227" s="75"/>
      <c r="B227" s="71"/>
      <c r="C227" s="72"/>
      <c r="D227" s="72"/>
      <c r="E227" s="72"/>
      <c r="F227" s="73"/>
      <c r="G227" s="75"/>
      <c r="H227" s="8"/>
      <c r="I227" s="8"/>
    </row>
    <row r="228" spans="1:9" ht="12.75">
      <c r="A228" s="75"/>
      <c r="B228" s="71"/>
      <c r="C228" s="72"/>
      <c r="D228" s="72"/>
      <c r="E228" s="72"/>
      <c r="F228" s="73"/>
      <c r="G228" s="75"/>
      <c r="H228" s="8"/>
      <c r="I228" s="8"/>
    </row>
    <row r="229" spans="1:9" ht="12.75">
      <c r="A229" s="75"/>
      <c r="B229" s="71"/>
      <c r="C229" s="72"/>
      <c r="D229" s="72"/>
      <c r="E229" s="72"/>
      <c r="F229" s="73"/>
      <c r="G229" s="75"/>
      <c r="H229" s="8"/>
      <c r="I229" s="8"/>
    </row>
    <row r="230" spans="1:9" ht="12.75">
      <c r="A230" s="75"/>
      <c r="B230" s="74"/>
      <c r="C230" s="75"/>
      <c r="D230" s="75"/>
      <c r="E230" s="72"/>
      <c r="F230" s="76"/>
      <c r="G230" s="75"/>
      <c r="H230" s="8"/>
      <c r="I230" s="8"/>
    </row>
    <row r="231" spans="1:9" ht="12.75">
      <c r="A231" s="75"/>
      <c r="B231" s="74"/>
      <c r="C231" s="75"/>
      <c r="D231" s="75"/>
      <c r="E231" s="72"/>
      <c r="F231" s="76"/>
      <c r="G231" s="75"/>
      <c r="H231" s="8"/>
      <c r="I231" s="8"/>
    </row>
    <row r="232" spans="1:9" ht="12.75">
      <c r="A232" s="75"/>
      <c r="B232" s="74"/>
      <c r="C232" s="75"/>
      <c r="D232" s="75"/>
      <c r="E232" s="72"/>
      <c r="F232" s="76"/>
      <c r="G232" s="75"/>
      <c r="H232" s="8"/>
      <c r="I232" s="8"/>
    </row>
    <row r="233" spans="1:9" ht="12.75">
      <c r="A233" s="75"/>
      <c r="B233" s="74"/>
      <c r="C233" s="75"/>
      <c r="D233" s="75"/>
      <c r="E233" s="72"/>
      <c r="F233" s="76"/>
      <c r="G233" s="75"/>
      <c r="H233" s="8"/>
      <c r="I233" s="8"/>
    </row>
    <row r="234" spans="1:9" ht="12.75">
      <c r="A234" s="75"/>
      <c r="B234" s="74"/>
      <c r="C234" s="75"/>
      <c r="D234" s="75"/>
      <c r="E234" s="72"/>
      <c r="F234" s="76"/>
      <c r="G234" s="75"/>
      <c r="H234" s="8"/>
      <c r="I234" s="8"/>
    </row>
    <row r="235" spans="1:9" ht="12.75">
      <c r="A235" s="75"/>
      <c r="B235" s="74"/>
      <c r="C235" s="75"/>
      <c r="D235" s="75"/>
      <c r="E235" s="72"/>
      <c r="F235" s="76"/>
      <c r="G235" s="75"/>
      <c r="H235" s="8"/>
      <c r="I235" s="8"/>
    </row>
    <row r="236" spans="1:9" ht="12.75">
      <c r="A236" s="75"/>
      <c r="B236" s="74"/>
      <c r="C236" s="75"/>
      <c r="D236" s="75"/>
      <c r="E236" s="75"/>
      <c r="F236" s="76"/>
      <c r="G236" s="75"/>
      <c r="H236" s="8"/>
      <c r="I236" s="8"/>
    </row>
    <row r="237" spans="1:9" ht="12.75">
      <c r="A237" s="75"/>
      <c r="B237" s="74"/>
      <c r="C237" s="75"/>
      <c r="D237" s="75"/>
      <c r="E237" s="75"/>
      <c r="F237" s="76"/>
      <c r="G237" s="75"/>
      <c r="H237" s="8"/>
      <c r="I237" s="8"/>
    </row>
    <row r="238" spans="1:9" ht="12.75">
      <c r="A238" s="75"/>
      <c r="B238" s="74"/>
      <c r="C238" s="75"/>
      <c r="D238" s="75"/>
      <c r="E238" s="75"/>
      <c r="F238" s="76"/>
      <c r="G238" s="75"/>
      <c r="H238" s="8"/>
      <c r="I238" s="8"/>
    </row>
    <row r="239" spans="1:9" ht="12.75">
      <c r="A239" s="75"/>
      <c r="B239" s="74"/>
      <c r="C239" s="75"/>
      <c r="D239" s="75"/>
      <c r="E239" s="75"/>
      <c r="F239" s="76"/>
      <c r="G239" s="75"/>
      <c r="H239" s="8"/>
      <c r="I239" s="8"/>
    </row>
  </sheetData>
  <sheetProtection sheet="1" objects="1" scenarios="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M239"/>
  <sheetViews>
    <sheetView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3.00390625" style="1" bestFit="1" customWidth="1"/>
    <col min="2" max="2" width="32.875" style="0" customWidth="1"/>
    <col min="3" max="3" width="5.00390625" style="3" bestFit="1" customWidth="1"/>
    <col min="4" max="4" width="5.00390625" style="3" customWidth="1"/>
    <col min="5" max="5" width="3.125" style="3" bestFit="1" customWidth="1"/>
    <col min="6" max="6" width="24.375" style="2" customWidth="1"/>
    <col min="7" max="7" width="5.00390625" style="3" hidden="1" customWidth="1"/>
    <col min="8" max="9" width="5.00390625" style="14" hidden="1" customWidth="1"/>
    <col min="12" max="12" width="7.375" style="0" customWidth="1"/>
    <col min="13" max="13" width="44.75390625" style="0" customWidth="1"/>
  </cols>
  <sheetData>
    <row r="1" ht="15">
      <c r="A1" s="11" t="s">
        <v>68</v>
      </c>
    </row>
    <row r="2" spans="1:9" s="12" customFormat="1" ht="18.75">
      <c r="A2" s="4" t="s">
        <v>53</v>
      </c>
      <c r="F2" s="13"/>
      <c r="H2" s="15"/>
      <c r="I2" s="15"/>
    </row>
    <row r="3" spans="1:9" ht="12.75">
      <c r="A3"/>
      <c r="C3"/>
      <c r="D3"/>
      <c r="E3"/>
      <c r="F3"/>
      <c r="G3"/>
      <c r="H3" s="9"/>
      <c r="I3" s="9"/>
    </row>
    <row r="4" spans="1:13" s="1" customFormat="1" ht="47.25">
      <c r="A4" s="82" t="s">
        <v>202</v>
      </c>
      <c r="B4" s="6" t="s">
        <v>2</v>
      </c>
      <c r="C4" s="7" t="s">
        <v>3</v>
      </c>
      <c r="D4" s="7" t="s">
        <v>85</v>
      </c>
      <c r="E4" s="7" t="s">
        <v>151</v>
      </c>
      <c r="F4" s="10" t="s">
        <v>70</v>
      </c>
      <c r="G4" s="7" t="s">
        <v>86</v>
      </c>
      <c r="H4" s="16"/>
      <c r="I4" s="7" t="s">
        <v>86</v>
      </c>
      <c r="M4" s="81" t="s">
        <v>187</v>
      </c>
    </row>
    <row r="5" spans="1:13" ht="12.75">
      <c r="A5" s="72">
        <v>1</v>
      </c>
      <c r="B5" s="71" t="s">
        <v>41</v>
      </c>
      <c r="C5" s="72">
        <v>620</v>
      </c>
      <c r="D5" s="72"/>
      <c r="E5" s="72"/>
      <c r="F5" s="73" t="s">
        <v>88</v>
      </c>
      <c r="G5" s="75">
        <f>IF(D5&gt;0,1,0)</f>
        <v>0</v>
      </c>
      <c r="H5" s="8"/>
      <c r="I5" s="5">
        <v>1</v>
      </c>
      <c r="L5" s="80"/>
      <c r="M5" s="79"/>
    </row>
    <row r="6" spans="1:13" ht="12.75">
      <c r="A6" s="72">
        <v>2</v>
      </c>
      <c r="B6" s="71" t="s">
        <v>42</v>
      </c>
      <c r="C6" s="72">
        <v>685</v>
      </c>
      <c r="D6" s="72"/>
      <c r="E6" s="72"/>
      <c r="F6" s="73" t="s">
        <v>82</v>
      </c>
      <c r="G6" s="75">
        <f>IF(D6&gt;0,1,0)</f>
        <v>0</v>
      </c>
      <c r="H6" s="8"/>
      <c r="I6" s="8"/>
      <c r="L6" s="80"/>
      <c r="M6" s="79"/>
    </row>
    <row r="7" spans="1:13" ht="12.75">
      <c r="A7" s="72">
        <v>3</v>
      </c>
      <c r="B7" s="71" t="s">
        <v>43</v>
      </c>
      <c r="C7" s="72">
        <v>555</v>
      </c>
      <c r="D7" s="72"/>
      <c r="E7" s="72"/>
      <c r="F7" s="73" t="s">
        <v>135</v>
      </c>
      <c r="G7" s="75">
        <f>IF(D7&gt;0,1,0)</f>
        <v>0</v>
      </c>
      <c r="H7" s="8"/>
      <c r="I7" s="8"/>
      <c r="L7" s="80"/>
      <c r="M7" s="79"/>
    </row>
    <row r="8" spans="1:13" ht="12.75">
      <c r="A8" s="72">
        <v>4</v>
      </c>
      <c r="B8" s="71" t="s">
        <v>44</v>
      </c>
      <c r="C8" s="72">
        <v>325</v>
      </c>
      <c r="D8" s="72"/>
      <c r="E8" s="72"/>
      <c r="F8" s="73"/>
      <c r="G8" s="75">
        <f>IF(D8&gt;0,1,0)</f>
        <v>0</v>
      </c>
      <c r="H8" s="8"/>
      <c r="I8" s="8"/>
      <c r="L8" s="80"/>
      <c r="M8" s="79"/>
    </row>
    <row r="9" spans="1:13" ht="12.75">
      <c r="A9" s="72">
        <v>5</v>
      </c>
      <c r="B9" s="71" t="s">
        <v>45</v>
      </c>
      <c r="C9" s="72">
        <v>80</v>
      </c>
      <c r="D9" s="72"/>
      <c r="E9" s="72"/>
      <c r="F9" s="73" t="s">
        <v>74</v>
      </c>
      <c r="G9" s="75">
        <f>IF(D9&gt;0,1,0)</f>
        <v>0</v>
      </c>
      <c r="H9" s="8"/>
      <c r="I9" s="8"/>
      <c r="L9" s="80"/>
      <c r="M9" s="79"/>
    </row>
    <row r="10" spans="1:13" ht="12.75">
      <c r="A10" s="72">
        <v>6</v>
      </c>
      <c r="B10" s="71" t="s">
        <v>46</v>
      </c>
      <c r="C10" s="72">
        <v>100</v>
      </c>
      <c r="D10" s="72"/>
      <c r="E10" s="72"/>
      <c r="F10" s="73"/>
      <c r="G10" s="75">
        <f>IF(D10&gt;0,1,0)</f>
        <v>0</v>
      </c>
      <c r="H10" s="8"/>
      <c r="I10" s="8"/>
      <c r="L10" s="80"/>
      <c r="M10" s="79"/>
    </row>
    <row r="11" spans="1:13" ht="12.75">
      <c r="A11" s="72">
        <v>7</v>
      </c>
      <c r="B11" s="71" t="s">
        <v>48</v>
      </c>
      <c r="C11" s="72">
        <v>270</v>
      </c>
      <c r="D11" s="72"/>
      <c r="E11" s="72"/>
      <c r="F11" s="73" t="s">
        <v>136</v>
      </c>
      <c r="G11" s="75">
        <f>IF(D11&gt;0,1,0)</f>
        <v>0</v>
      </c>
      <c r="H11" s="8"/>
      <c r="I11" s="8"/>
      <c r="L11" s="80"/>
      <c r="M11" s="79"/>
    </row>
    <row r="12" spans="1:13" ht="12.75">
      <c r="A12" s="72">
        <v>8</v>
      </c>
      <c r="B12" s="71" t="s">
        <v>73</v>
      </c>
      <c r="C12" s="72">
        <v>85</v>
      </c>
      <c r="D12" s="72"/>
      <c r="E12" s="72"/>
      <c r="F12" s="73"/>
      <c r="G12" s="75">
        <f>IF(D12&gt;0,1,0)</f>
        <v>0</v>
      </c>
      <c r="H12" s="8"/>
      <c r="I12" s="8"/>
      <c r="L12" s="80"/>
      <c r="M12" s="79"/>
    </row>
    <row r="13" spans="1:13" ht="12.75">
      <c r="A13" s="72">
        <v>9</v>
      </c>
      <c r="B13" s="71" t="s">
        <v>47</v>
      </c>
      <c r="C13" s="72">
        <v>450</v>
      </c>
      <c r="D13" s="72"/>
      <c r="E13" s="72"/>
      <c r="F13" s="73"/>
      <c r="G13" s="75">
        <f>IF(D13&gt;0,1,0)</f>
        <v>0</v>
      </c>
      <c r="H13" s="8"/>
      <c r="I13" s="8"/>
      <c r="L13" s="80"/>
      <c r="M13" s="79"/>
    </row>
    <row r="14" spans="1:13" ht="12.75">
      <c r="A14" s="72">
        <v>10</v>
      </c>
      <c r="B14" s="71" t="s">
        <v>49</v>
      </c>
      <c r="C14" s="72">
        <v>90</v>
      </c>
      <c r="D14" s="72"/>
      <c r="E14" s="72"/>
      <c r="F14" s="73"/>
      <c r="G14" s="75">
        <f>IF(D14&gt;0,1,0)</f>
        <v>0</v>
      </c>
      <c r="H14" s="8"/>
      <c r="I14" s="8"/>
      <c r="L14" s="80"/>
      <c r="M14" s="79"/>
    </row>
    <row r="15" spans="1:13" ht="12.75">
      <c r="A15" s="72">
        <v>11</v>
      </c>
      <c r="B15" s="71" t="s">
        <v>67</v>
      </c>
      <c r="C15" s="72">
        <v>1160</v>
      </c>
      <c r="D15" s="72"/>
      <c r="E15" s="72"/>
      <c r="F15" s="73"/>
      <c r="G15" s="75">
        <f>IF(D15&gt;0,1,0)</f>
        <v>0</v>
      </c>
      <c r="H15" s="8"/>
      <c r="I15" s="8"/>
      <c r="L15" s="80"/>
      <c r="M15" s="79"/>
    </row>
    <row r="16" spans="1:13" ht="12.75">
      <c r="A16" s="72">
        <v>12</v>
      </c>
      <c r="B16" s="71" t="s">
        <v>94</v>
      </c>
      <c r="C16" s="72">
        <v>65</v>
      </c>
      <c r="D16" s="72"/>
      <c r="E16" s="72"/>
      <c r="F16" s="73"/>
      <c r="G16" s="75">
        <f>IF(D16&gt;0,1,0)</f>
        <v>0</v>
      </c>
      <c r="H16" s="8"/>
      <c r="I16" s="8"/>
      <c r="L16" s="80"/>
      <c r="M16" s="79"/>
    </row>
    <row r="17" spans="1:13" ht="12.75">
      <c r="A17" s="72">
        <v>13</v>
      </c>
      <c r="B17" s="71" t="s">
        <v>95</v>
      </c>
      <c r="C17" s="72">
        <v>230</v>
      </c>
      <c r="D17" s="72"/>
      <c r="E17" s="72"/>
      <c r="F17" s="73" t="s">
        <v>96</v>
      </c>
      <c r="G17" s="75">
        <f>IF(D17&gt;0,1,0)</f>
        <v>0</v>
      </c>
      <c r="H17" s="8"/>
      <c r="I17" s="8"/>
      <c r="L17" s="80"/>
      <c r="M17" s="79"/>
    </row>
    <row r="18" spans="1:13" ht="12.75">
      <c r="A18" s="72">
        <v>14</v>
      </c>
      <c r="B18" s="71" t="s">
        <v>94</v>
      </c>
      <c r="C18" s="72">
        <v>40</v>
      </c>
      <c r="D18" s="72"/>
      <c r="E18" s="72"/>
      <c r="F18" s="73"/>
      <c r="G18" s="75">
        <f>IF(D18&gt;0,1,0)</f>
        <v>0</v>
      </c>
      <c r="H18" s="8"/>
      <c r="I18" s="8"/>
      <c r="L18" s="80"/>
      <c r="M18" s="79"/>
    </row>
    <row r="19" spans="1:13" ht="12.75">
      <c r="A19" s="72">
        <v>15</v>
      </c>
      <c r="B19" s="71" t="s">
        <v>149</v>
      </c>
      <c r="C19" s="72">
        <v>95</v>
      </c>
      <c r="D19" s="72"/>
      <c r="E19" s="72"/>
      <c r="F19" s="73"/>
      <c r="G19" s="75">
        <f>IF(D19&gt;0,1,0)</f>
        <v>0</v>
      </c>
      <c r="H19" s="8"/>
      <c r="I19" s="8"/>
      <c r="L19" s="80"/>
      <c r="M19" s="79"/>
    </row>
    <row r="20" spans="1:13" ht="12.75">
      <c r="A20" s="72">
        <v>16</v>
      </c>
      <c r="B20" s="71" t="s">
        <v>153</v>
      </c>
      <c r="C20" s="72">
        <v>130</v>
      </c>
      <c r="D20" s="72"/>
      <c r="E20" s="72"/>
      <c r="F20" s="73"/>
      <c r="G20" s="75">
        <f>IF(D20&gt;0,1,0)</f>
        <v>0</v>
      </c>
      <c r="H20" s="8"/>
      <c r="I20" s="8"/>
      <c r="L20" s="80"/>
      <c r="M20" s="79"/>
    </row>
    <row r="21" spans="1:13" ht="12.75">
      <c r="A21" s="72">
        <v>17</v>
      </c>
      <c r="B21" s="71" t="s">
        <v>154</v>
      </c>
      <c r="C21" s="72">
        <v>130</v>
      </c>
      <c r="D21" s="72"/>
      <c r="E21" s="72"/>
      <c r="F21" s="73"/>
      <c r="G21" s="75">
        <f>IF(D21&gt;0,1,0)</f>
        <v>0</v>
      </c>
      <c r="H21" s="8"/>
      <c r="I21" s="8"/>
      <c r="L21" s="80"/>
      <c r="M21" s="79"/>
    </row>
    <row r="22" spans="1:13" ht="12.75">
      <c r="A22" s="72">
        <v>18</v>
      </c>
      <c r="B22" s="71"/>
      <c r="C22" s="72"/>
      <c r="D22" s="72"/>
      <c r="E22" s="72"/>
      <c r="F22" s="73"/>
      <c r="G22" s="75">
        <f>IF(D22&gt;0,1,0)</f>
        <v>0</v>
      </c>
      <c r="H22" s="8"/>
      <c r="I22" s="8"/>
      <c r="L22" s="80"/>
      <c r="M22" s="79"/>
    </row>
    <row r="23" spans="1:13" ht="12.75">
      <c r="A23" s="72">
        <v>19</v>
      </c>
      <c r="B23" s="71"/>
      <c r="C23" s="72"/>
      <c r="D23" s="72"/>
      <c r="E23" s="72"/>
      <c r="F23" s="73"/>
      <c r="G23" s="75">
        <f>IF(D23&gt;0,1,0)</f>
        <v>0</v>
      </c>
      <c r="H23" s="8"/>
      <c r="I23" s="8"/>
      <c r="L23" s="80"/>
      <c r="M23" s="79"/>
    </row>
    <row r="24" spans="1:9" ht="12.75">
      <c r="A24" s="72">
        <v>20</v>
      </c>
      <c r="B24" s="71"/>
      <c r="C24" s="72"/>
      <c r="D24" s="72"/>
      <c r="E24" s="72"/>
      <c r="F24" s="73"/>
      <c r="G24" s="75">
        <f>IF(D24&gt;0,1,0)</f>
        <v>0</v>
      </c>
      <c r="H24" s="8"/>
      <c r="I24" s="8"/>
    </row>
    <row r="25" spans="1:9" ht="12.75">
      <c r="A25" s="72">
        <v>21</v>
      </c>
      <c r="B25" s="71"/>
      <c r="C25" s="72"/>
      <c r="D25" s="72"/>
      <c r="E25" s="72"/>
      <c r="F25" s="73"/>
      <c r="G25" s="75">
        <f>IF(D25&gt;0,1,0)</f>
        <v>0</v>
      </c>
      <c r="H25" s="8"/>
      <c r="I25" s="8"/>
    </row>
    <row r="26" spans="1:9" ht="12.75">
      <c r="A26" s="72">
        <v>22</v>
      </c>
      <c r="B26" s="71"/>
      <c r="C26" s="72"/>
      <c r="D26" s="72"/>
      <c r="E26" s="72"/>
      <c r="F26" s="73"/>
      <c r="G26" s="75">
        <f>IF(D26&gt;0,1,0)</f>
        <v>0</v>
      </c>
      <c r="H26" s="8"/>
      <c r="I26" s="8"/>
    </row>
    <row r="27" spans="1:9" ht="12.75">
      <c r="A27" s="72">
        <v>23</v>
      </c>
      <c r="B27" s="71"/>
      <c r="C27" s="72"/>
      <c r="D27" s="72"/>
      <c r="E27" s="72"/>
      <c r="F27" s="73"/>
      <c r="G27" s="75">
        <f>IF(D27&gt;0,1,0)</f>
        <v>0</v>
      </c>
      <c r="H27" s="8"/>
      <c r="I27" s="8"/>
    </row>
    <row r="28" spans="1:9" ht="12.75">
      <c r="A28" s="72">
        <v>24</v>
      </c>
      <c r="B28" s="71"/>
      <c r="C28" s="72"/>
      <c r="D28" s="72"/>
      <c r="E28" s="72"/>
      <c r="F28" s="73"/>
      <c r="G28" s="75">
        <f>IF(D28&gt;0,1,0)</f>
        <v>0</v>
      </c>
      <c r="H28" s="8"/>
      <c r="I28" s="8"/>
    </row>
    <row r="29" spans="1:9" ht="12.75">
      <c r="A29" s="72">
        <v>25</v>
      </c>
      <c r="B29" s="71"/>
      <c r="C29" s="72"/>
      <c r="D29" s="72"/>
      <c r="E29" s="72"/>
      <c r="F29" s="73"/>
      <c r="G29" s="75">
        <f>IF(D29&gt;0,1,0)</f>
        <v>0</v>
      </c>
      <c r="H29" s="8"/>
      <c r="I29" s="8"/>
    </row>
    <row r="30" spans="1:9" ht="12.75">
      <c r="A30" s="72">
        <v>26</v>
      </c>
      <c r="B30" s="71"/>
      <c r="C30" s="72"/>
      <c r="D30" s="72"/>
      <c r="E30" s="72"/>
      <c r="F30" s="73"/>
      <c r="G30" s="75">
        <f>IF(D30&gt;0,1,0)</f>
        <v>0</v>
      </c>
      <c r="H30" s="8"/>
      <c r="I30" s="8"/>
    </row>
    <row r="31" spans="1:9" ht="12.75">
      <c r="A31" s="72">
        <v>27</v>
      </c>
      <c r="B31" s="71"/>
      <c r="C31" s="72"/>
      <c r="D31" s="72"/>
      <c r="E31" s="72"/>
      <c r="F31" s="73"/>
      <c r="G31" s="75">
        <f>IF(D31&gt;0,1,0)</f>
        <v>0</v>
      </c>
      <c r="H31" s="8"/>
      <c r="I31" s="8"/>
    </row>
    <row r="32" spans="1:9" ht="12.75">
      <c r="A32" s="72">
        <v>28</v>
      </c>
      <c r="B32" s="71"/>
      <c r="C32" s="72"/>
      <c r="D32" s="72"/>
      <c r="E32" s="72"/>
      <c r="F32" s="73"/>
      <c r="G32" s="75">
        <f>IF(D32&gt;0,1,0)</f>
        <v>0</v>
      </c>
      <c r="H32" s="8"/>
      <c r="I32" s="8"/>
    </row>
    <row r="33" spans="1:9" ht="12.75">
      <c r="A33" s="72">
        <v>29</v>
      </c>
      <c r="B33" s="71"/>
      <c r="C33" s="72"/>
      <c r="D33" s="72"/>
      <c r="E33" s="72"/>
      <c r="F33" s="73"/>
      <c r="G33" s="75">
        <f>IF(D33&gt;0,1,0)</f>
        <v>0</v>
      </c>
      <c r="H33" s="8"/>
      <c r="I33" s="8"/>
    </row>
    <row r="34" spans="1:9" ht="12.75">
      <c r="A34" s="72">
        <v>30</v>
      </c>
      <c r="B34" s="71"/>
      <c r="C34" s="72"/>
      <c r="D34" s="72"/>
      <c r="E34" s="72"/>
      <c r="F34" s="73"/>
      <c r="G34" s="75">
        <f>IF(D34&gt;0,1,0)</f>
        <v>0</v>
      </c>
      <c r="H34" s="8"/>
      <c r="I34" s="8"/>
    </row>
    <row r="35" spans="1:9" ht="12.75">
      <c r="A35" s="72">
        <v>31</v>
      </c>
      <c r="B35" s="71"/>
      <c r="C35" s="72"/>
      <c r="D35" s="72"/>
      <c r="E35" s="72"/>
      <c r="F35" s="73"/>
      <c r="G35" s="75">
        <f>IF(D35&gt;0,1,0)</f>
        <v>0</v>
      </c>
      <c r="H35" s="8"/>
      <c r="I35" s="8"/>
    </row>
    <row r="36" spans="1:9" ht="12.75">
      <c r="A36" s="72">
        <v>32</v>
      </c>
      <c r="B36" s="71"/>
      <c r="C36" s="72"/>
      <c r="D36" s="72"/>
      <c r="E36" s="72"/>
      <c r="F36" s="73"/>
      <c r="G36" s="75">
        <f>IF(D36&gt;0,1,0)</f>
        <v>0</v>
      </c>
      <c r="H36" s="8"/>
      <c r="I36" s="8"/>
    </row>
    <row r="37" spans="1:9" ht="12.75">
      <c r="A37" s="72">
        <v>33</v>
      </c>
      <c r="B37" s="71"/>
      <c r="C37" s="72"/>
      <c r="D37" s="72"/>
      <c r="E37" s="72"/>
      <c r="F37" s="73"/>
      <c r="G37" s="75">
        <f>IF(D37&gt;0,1,0)</f>
        <v>0</v>
      </c>
      <c r="H37" s="8"/>
      <c r="I37" s="8"/>
    </row>
    <row r="38" spans="1:9" ht="12.75">
      <c r="A38" s="72">
        <v>34</v>
      </c>
      <c r="B38" s="71"/>
      <c r="C38" s="72"/>
      <c r="D38" s="72"/>
      <c r="E38" s="72"/>
      <c r="F38" s="73"/>
      <c r="G38" s="75">
        <f>IF(D38&gt;0,1,0)</f>
        <v>0</v>
      </c>
      <c r="H38" s="8"/>
      <c r="I38" s="8"/>
    </row>
    <row r="39" spans="1:9" ht="12.75">
      <c r="A39" s="72">
        <v>35</v>
      </c>
      <c r="B39" s="71"/>
      <c r="C39" s="72"/>
      <c r="D39" s="72"/>
      <c r="E39" s="72"/>
      <c r="F39" s="73"/>
      <c r="G39" s="75">
        <f>IF(D39&gt;0,1,0)</f>
        <v>0</v>
      </c>
      <c r="H39" s="8"/>
      <c r="I39" s="8"/>
    </row>
    <row r="40" spans="1:9" ht="12.75">
      <c r="A40" s="72">
        <v>36</v>
      </c>
      <c r="B40" s="71"/>
      <c r="C40" s="72"/>
      <c r="D40" s="72"/>
      <c r="E40" s="72"/>
      <c r="F40" s="73"/>
      <c r="G40" s="75">
        <f>IF(D40&gt;0,1,0)</f>
        <v>0</v>
      </c>
      <c r="H40" s="8"/>
      <c r="I40" s="8"/>
    </row>
    <row r="41" spans="1:9" ht="12.75">
      <c r="A41" s="72">
        <v>37</v>
      </c>
      <c r="B41" s="71"/>
      <c r="C41" s="72"/>
      <c r="D41" s="72"/>
      <c r="E41" s="72"/>
      <c r="F41" s="73"/>
      <c r="G41" s="75">
        <f>IF(D41&gt;0,1,0)</f>
        <v>0</v>
      </c>
      <c r="H41" s="8"/>
      <c r="I41" s="8"/>
    </row>
    <row r="42" spans="1:9" ht="12.75">
      <c r="A42" s="72">
        <v>38</v>
      </c>
      <c r="B42" s="71"/>
      <c r="C42" s="72"/>
      <c r="D42" s="72"/>
      <c r="E42" s="72"/>
      <c r="F42" s="73"/>
      <c r="G42" s="75">
        <f>IF(D42&gt;0,1,0)</f>
        <v>0</v>
      </c>
      <c r="H42" s="8"/>
      <c r="I42" s="8"/>
    </row>
    <row r="43" spans="1:9" ht="12.75">
      <c r="A43" s="72">
        <v>39</v>
      </c>
      <c r="B43" s="71"/>
      <c r="C43" s="72"/>
      <c r="D43" s="72"/>
      <c r="E43" s="72"/>
      <c r="F43" s="73"/>
      <c r="G43" s="75">
        <f>IF(D43&gt;0,1,0)</f>
        <v>0</v>
      </c>
      <c r="H43" s="8"/>
      <c r="I43" s="8"/>
    </row>
    <row r="44" spans="1:9" ht="12.75">
      <c r="A44" s="72">
        <v>40</v>
      </c>
      <c r="B44" s="71"/>
      <c r="C44" s="72"/>
      <c r="D44" s="72"/>
      <c r="E44" s="72"/>
      <c r="F44" s="73"/>
      <c r="G44" s="75">
        <f>IF(D44&gt;0,1,0)</f>
        <v>0</v>
      </c>
      <c r="H44" s="8"/>
      <c r="I44" s="8"/>
    </row>
    <row r="45" spans="1:9" ht="12.75">
      <c r="A45" s="72">
        <v>41</v>
      </c>
      <c r="B45" s="71"/>
      <c r="C45" s="72"/>
      <c r="D45" s="72"/>
      <c r="E45" s="72"/>
      <c r="F45" s="73"/>
      <c r="G45" s="75">
        <f>IF(D45&gt;0,1,0)</f>
        <v>0</v>
      </c>
      <c r="H45" s="8"/>
      <c r="I45" s="8"/>
    </row>
    <row r="46" spans="1:9" ht="12.75">
      <c r="A46" s="72">
        <v>42</v>
      </c>
      <c r="B46" s="71"/>
      <c r="C46" s="72"/>
      <c r="D46" s="72"/>
      <c r="E46" s="72"/>
      <c r="F46" s="73"/>
      <c r="G46" s="75">
        <f>IF(D46&gt;0,1,0)</f>
        <v>0</v>
      </c>
      <c r="H46" s="8"/>
      <c r="I46" s="8"/>
    </row>
    <row r="47" spans="1:9" ht="12.75">
      <c r="A47" s="72">
        <v>43</v>
      </c>
      <c r="B47" s="71"/>
      <c r="C47" s="72"/>
      <c r="D47" s="72"/>
      <c r="E47" s="72"/>
      <c r="F47" s="73"/>
      <c r="G47" s="75">
        <f>IF(D47&gt;0,1,0)</f>
        <v>0</v>
      </c>
      <c r="H47" s="8"/>
      <c r="I47" s="8"/>
    </row>
    <row r="48" spans="1:9" ht="12.75">
      <c r="A48" s="72">
        <v>44</v>
      </c>
      <c r="B48" s="71"/>
      <c r="C48" s="72"/>
      <c r="D48" s="72"/>
      <c r="E48" s="72"/>
      <c r="F48" s="73"/>
      <c r="G48" s="75">
        <f>IF(D48&gt;0,1,0)</f>
        <v>0</v>
      </c>
      <c r="H48" s="8"/>
      <c r="I48" s="8"/>
    </row>
    <row r="49" spans="1:9" ht="12.75">
      <c r="A49" s="72">
        <v>45</v>
      </c>
      <c r="B49" s="71"/>
      <c r="C49" s="72"/>
      <c r="D49" s="72"/>
      <c r="E49" s="72"/>
      <c r="F49" s="73"/>
      <c r="G49" s="75">
        <f>IF(D49&gt;0,1,0)</f>
        <v>0</v>
      </c>
      <c r="H49" s="8"/>
      <c r="I49" s="8"/>
    </row>
    <row r="50" spans="1:9" ht="12.75">
      <c r="A50" s="72">
        <v>46</v>
      </c>
      <c r="B50" s="71"/>
      <c r="C50" s="72"/>
      <c r="D50" s="72"/>
      <c r="E50" s="72"/>
      <c r="F50" s="73"/>
      <c r="G50" s="75">
        <f>IF(D50&gt;0,1,0)</f>
        <v>0</v>
      </c>
      <c r="H50" s="8"/>
      <c r="I50" s="8"/>
    </row>
    <row r="51" spans="1:9" ht="12.75">
      <c r="A51" s="72">
        <v>47</v>
      </c>
      <c r="B51" s="71"/>
      <c r="C51" s="72"/>
      <c r="D51" s="72"/>
      <c r="E51" s="72"/>
      <c r="F51" s="73"/>
      <c r="G51" s="75">
        <f>IF(D51&gt;0,1,0)</f>
        <v>0</v>
      </c>
      <c r="H51" s="8"/>
      <c r="I51" s="8"/>
    </row>
    <row r="52" spans="1:9" ht="12.75">
      <c r="A52" s="72">
        <v>48</v>
      </c>
      <c r="B52" s="71"/>
      <c r="C52" s="72"/>
      <c r="D52" s="72"/>
      <c r="E52" s="72"/>
      <c r="F52" s="73"/>
      <c r="G52" s="75">
        <f>IF(D52&gt;0,1,0)</f>
        <v>0</v>
      </c>
      <c r="H52" s="8"/>
      <c r="I52" s="8"/>
    </row>
    <row r="53" spans="1:9" ht="12.75">
      <c r="A53" s="72">
        <v>49</v>
      </c>
      <c r="B53" s="71" t="s">
        <v>148</v>
      </c>
      <c r="C53" s="72">
        <v>2900</v>
      </c>
      <c r="D53" s="72"/>
      <c r="E53" s="72"/>
      <c r="F53" s="73"/>
      <c r="G53" s="75">
        <f>IF(D53&gt;0,1,0)</f>
        <v>0</v>
      </c>
      <c r="H53" s="8"/>
      <c r="I53" s="8"/>
    </row>
    <row r="54" spans="1:9" ht="12.75">
      <c r="A54" s="72">
        <v>50</v>
      </c>
      <c r="B54" s="71" t="s">
        <v>147</v>
      </c>
      <c r="C54" s="72">
        <v>535</v>
      </c>
      <c r="D54" s="72"/>
      <c r="E54" s="72"/>
      <c r="F54" s="73"/>
      <c r="G54" s="75">
        <f>IF(D54&gt;0,1,0)</f>
        <v>0</v>
      </c>
      <c r="H54" s="8"/>
      <c r="I54" s="8"/>
    </row>
    <row r="55" spans="1:9" ht="12.75">
      <c r="A55" s="72">
        <v>51</v>
      </c>
      <c r="B55" s="71" t="s">
        <v>140</v>
      </c>
      <c r="C55" s="72">
        <v>315</v>
      </c>
      <c r="D55" s="72"/>
      <c r="E55" s="72"/>
      <c r="F55" s="73"/>
      <c r="G55" s="75">
        <f>IF(D55&gt;0,1,0)</f>
        <v>0</v>
      </c>
      <c r="H55" s="8"/>
      <c r="I55" s="8"/>
    </row>
    <row r="204" spans="1:9" ht="47.25">
      <c r="A204" s="83" t="s">
        <v>202</v>
      </c>
      <c r="B204" s="77" t="s">
        <v>2</v>
      </c>
      <c r="C204" s="78" t="s">
        <v>3</v>
      </c>
      <c r="D204" s="78" t="s">
        <v>85</v>
      </c>
      <c r="E204" s="78" t="s">
        <v>151</v>
      </c>
      <c r="F204" s="76" t="s">
        <v>70</v>
      </c>
      <c r="G204" s="78" t="s">
        <v>86</v>
      </c>
      <c r="H204" s="16"/>
      <c r="I204" s="16"/>
    </row>
    <row r="205" spans="1:9" ht="12.75">
      <c r="A205" s="72"/>
      <c r="B205" s="71"/>
      <c r="C205" s="72"/>
      <c r="D205" s="72"/>
      <c r="E205" s="72"/>
      <c r="F205" s="73"/>
      <c r="G205" s="75"/>
      <c r="H205" s="8"/>
      <c r="I205" s="8"/>
    </row>
    <row r="206" spans="1:9" ht="12.75">
      <c r="A206" s="75"/>
      <c r="B206" s="71"/>
      <c r="C206" s="72"/>
      <c r="D206" s="72"/>
      <c r="E206" s="72"/>
      <c r="F206" s="73"/>
      <c r="G206" s="75"/>
      <c r="H206" s="8"/>
      <c r="I206" s="8"/>
    </row>
    <row r="207" spans="1:9" ht="12.75">
      <c r="A207" s="75"/>
      <c r="B207" s="71"/>
      <c r="C207" s="72"/>
      <c r="D207" s="72"/>
      <c r="E207" s="72"/>
      <c r="F207" s="73"/>
      <c r="G207" s="75"/>
      <c r="H207" s="8"/>
      <c r="I207" s="8"/>
    </row>
    <row r="208" spans="1:9" ht="12.75">
      <c r="A208" s="75"/>
      <c r="B208" s="71"/>
      <c r="C208" s="72"/>
      <c r="D208" s="72"/>
      <c r="E208" s="72"/>
      <c r="F208" s="73"/>
      <c r="G208" s="75"/>
      <c r="H208" s="8"/>
      <c r="I208" s="8"/>
    </row>
    <row r="209" spans="1:9" ht="12.75">
      <c r="A209" s="75"/>
      <c r="B209" s="71"/>
      <c r="C209" s="72"/>
      <c r="D209" s="72"/>
      <c r="E209" s="72"/>
      <c r="F209" s="73"/>
      <c r="G209" s="75"/>
      <c r="H209" s="8"/>
      <c r="I209" s="8"/>
    </row>
    <row r="210" spans="1:9" ht="12.75">
      <c r="A210" s="75"/>
      <c r="B210" s="71"/>
      <c r="C210" s="72"/>
      <c r="D210" s="72"/>
      <c r="E210" s="72"/>
      <c r="F210" s="73"/>
      <c r="G210" s="75"/>
      <c r="H210" s="8"/>
      <c r="I210" s="8"/>
    </row>
    <row r="211" spans="1:9" ht="12.75">
      <c r="A211" s="75"/>
      <c r="B211" s="71"/>
      <c r="C211" s="72"/>
      <c r="D211" s="72"/>
      <c r="E211" s="72"/>
      <c r="F211" s="73"/>
      <c r="G211" s="75"/>
      <c r="H211" s="8"/>
      <c r="I211" s="8"/>
    </row>
    <row r="212" spans="1:9" ht="12.75">
      <c r="A212" s="75"/>
      <c r="B212" s="71"/>
      <c r="C212" s="72"/>
      <c r="D212" s="72"/>
      <c r="E212" s="72"/>
      <c r="F212" s="73"/>
      <c r="G212" s="75"/>
      <c r="H212" s="8"/>
      <c r="I212" s="8"/>
    </row>
    <row r="213" spans="1:9" ht="12.75">
      <c r="A213" s="75"/>
      <c r="B213" s="74"/>
      <c r="C213" s="75"/>
      <c r="D213" s="75"/>
      <c r="E213" s="72"/>
      <c r="F213" s="76"/>
      <c r="G213" s="75"/>
      <c r="H213" s="8"/>
      <c r="I213" s="8"/>
    </row>
    <row r="214" spans="1:9" ht="12.75">
      <c r="A214" s="75"/>
      <c r="B214" s="74"/>
      <c r="C214" s="75"/>
      <c r="D214" s="75"/>
      <c r="E214" s="72"/>
      <c r="F214" s="76"/>
      <c r="G214" s="75"/>
      <c r="H214" s="8"/>
      <c r="I214" s="8"/>
    </row>
    <row r="215" spans="1:9" ht="12.75">
      <c r="A215" s="75"/>
      <c r="B215" s="74"/>
      <c r="C215" s="75"/>
      <c r="D215" s="75"/>
      <c r="E215" s="72"/>
      <c r="F215" s="76"/>
      <c r="G215" s="75"/>
      <c r="H215" s="8"/>
      <c r="I215" s="8"/>
    </row>
    <row r="216" spans="1:9" ht="12.75">
      <c r="A216" s="75"/>
      <c r="B216" s="74"/>
      <c r="C216" s="75"/>
      <c r="D216" s="75"/>
      <c r="E216" s="72"/>
      <c r="F216" s="76"/>
      <c r="G216" s="75"/>
      <c r="H216" s="8"/>
      <c r="I216" s="8"/>
    </row>
    <row r="217" spans="1:9" ht="12.75">
      <c r="A217" s="75"/>
      <c r="B217" s="74"/>
      <c r="C217" s="75"/>
      <c r="D217" s="75"/>
      <c r="E217" s="72"/>
      <c r="F217" s="76"/>
      <c r="G217" s="75"/>
      <c r="H217" s="8"/>
      <c r="I217" s="8"/>
    </row>
    <row r="218" spans="1:9" ht="12.75">
      <c r="A218" s="75"/>
      <c r="B218" s="74"/>
      <c r="C218" s="75"/>
      <c r="D218" s="75"/>
      <c r="E218" s="72"/>
      <c r="F218" s="76"/>
      <c r="G218" s="75"/>
      <c r="H218" s="8"/>
      <c r="I218" s="8"/>
    </row>
    <row r="219" spans="1:9" ht="12.75">
      <c r="A219" s="75"/>
      <c r="B219" s="74"/>
      <c r="C219" s="75"/>
      <c r="D219" s="75"/>
      <c r="E219" s="72"/>
      <c r="F219" s="76"/>
      <c r="G219" s="75"/>
      <c r="H219" s="8"/>
      <c r="I219" s="8"/>
    </row>
    <row r="220" spans="1:9" ht="12.75">
      <c r="A220" s="75"/>
      <c r="B220" s="74"/>
      <c r="C220" s="75"/>
      <c r="D220" s="75"/>
      <c r="E220" s="72"/>
      <c r="F220" s="76"/>
      <c r="G220" s="75"/>
      <c r="H220" s="8"/>
      <c r="I220" s="8"/>
    </row>
    <row r="221" spans="1:9" ht="12.75">
      <c r="A221" s="75"/>
      <c r="B221" s="74"/>
      <c r="C221" s="75"/>
      <c r="D221" s="75"/>
      <c r="E221" s="72"/>
      <c r="F221" s="76"/>
      <c r="G221" s="75"/>
      <c r="H221" s="8"/>
      <c r="I221" s="8"/>
    </row>
    <row r="222" spans="1:9" ht="12.75">
      <c r="A222" s="75"/>
      <c r="B222" s="74"/>
      <c r="C222" s="75"/>
      <c r="D222" s="75"/>
      <c r="E222" s="72"/>
      <c r="F222" s="76"/>
      <c r="G222" s="75"/>
      <c r="H222" s="8"/>
      <c r="I222" s="8"/>
    </row>
    <row r="223" spans="1:9" ht="12.75">
      <c r="A223" s="75"/>
      <c r="B223" s="74"/>
      <c r="C223" s="75"/>
      <c r="D223" s="75"/>
      <c r="E223" s="72"/>
      <c r="F223" s="76"/>
      <c r="G223" s="75"/>
      <c r="H223" s="8"/>
      <c r="I223" s="8"/>
    </row>
    <row r="224" spans="1:9" ht="12.75">
      <c r="A224" s="75"/>
      <c r="B224" s="74"/>
      <c r="C224" s="75"/>
      <c r="D224" s="75"/>
      <c r="E224" s="72"/>
      <c r="F224" s="76"/>
      <c r="G224" s="75"/>
      <c r="H224" s="8"/>
      <c r="I224" s="8"/>
    </row>
    <row r="225" spans="1:9" ht="12.75">
      <c r="A225" s="75"/>
      <c r="B225" s="74"/>
      <c r="C225" s="75"/>
      <c r="D225" s="75"/>
      <c r="E225" s="72"/>
      <c r="F225" s="76"/>
      <c r="G225" s="75"/>
      <c r="H225" s="8"/>
      <c r="I225" s="8"/>
    </row>
    <row r="226" spans="1:9" ht="12.75">
      <c r="A226" s="75"/>
      <c r="B226" s="74"/>
      <c r="C226" s="75"/>
      <c r="D226" s="75"/>
      <c r="E226" s="72"/>
      <c r="F226" s="76"/>
      <c r="G226" s="75"/>
      <c r="H226" s="8"/>
      <c r="I226" s="8"/>
    </row>
    <row r="227" spans="1:9" ht="12.75">
      <c r="A227" s="75"/>
      <c r="B227" s="74"/>
      <c r="C227" s="75"/>
      <c r="D227" s="75"/>
      <c r="E227" s="72"/>
      <c r="F227" s="76"/>
      <c r="G227" s="75"/>
      <c r="H227" s="8"/>
      <c r="I227" s="8"/>
    </row>
    <row r="228" spans="1:9" ht="12.75">
      <c r="A228" s="75"/>
      <c r="B228" s="74"/>
      <c r="C228" s="75"/>
      <c r="D228" s="75"/>
      <c r="E228" s="72"/>
      <c r="F228" s="76"/>
      <c r="G228" s="75"/>
      <c r="H228" s="8"/>
      <c r="I228" s="8"/>
    </row>
    <row r="229" spans="1:9" ht="12.75">
      <c r="A229" s="75"/>
      <c r="B229" s="74"/>
      <c r="C229" s="75"/>
      <c r="D229" s="75"/>
      <c r="E229" s="72"/>
      <c r="F229" s="76"/>
      <c r="G229" s="75"/>
      <c r="H229" s="8"/>
      <c r="I229" s="8"/>
    </row>
    <row r="230" spans="1:9" ht="12.75">
      <c r="A230" s="75"/>
      <c r="B230" s="74"/>
      <c r="C230" s="75"/>
      <c r="D230" s="75"/>
      <c r="E230" s="72"/>
      <c r="F230" s="76"/>
      <c r="G230" s="75"/>
      <c r="H230" s="8"/>
      <c r="I230" s="8"/>
    </row>
    <row r="231" spans="1:9" ht="12.75">
      <c r="A231" s="75"/>
      <c r="B231" s="74"/>
      <c r="C231" s="75"/>
      <c r="D231" s="75"/>
      <c r="E231" s="72"/>
      <c r="F231" s="76"/>
      <c r="G231" s="75"/>
      <c r="H231" s="8"/>
      <c r="I231" s="8"/>
    </row>
    <row r="232" spans="1:9" ht="12.75">
      <c r="A232" s="75"/>
      <c r="B232" s="74"/>
      <c r="C232" s="75"/>
      <c r="D232" s="75"/>
      <c r="E232" s="72"/>
      <c r="F232" s="76"/>
      <c r="G232" s="75"/>
      <c r="H232" s="8"/>
      <c r="I232" s="8"/>
    </row>
    <row r="233" spans="1:9" ht="12.75">
      <c r="A233" s="75"/>
      <c r="B233" s="74"/>
      <c r="C233" s="75"/>
      <c r="D233" s="75"/>
      <c r="E233" s="72"/>
      <c r="F233" s="76"/>
      <c r="G233" s="75"/>
      <c r="H233" s="8"/>
      <c r="I233" s="8"/>
    </row>
    <row r="234" spans="1:9" ht="12.75">
      <c r="A234" s="75"/>
      <c r="B234" s="74"/>
      <c r="C234" s="75"/>
      <c r="D234" s="75"/>
      <c r="E234" s="72"/>
      <c r="F234" s="76"/>
      <c r="G234" s="75"/>
      <c r="H234" s="8"/>
      <c r="I234" s="8"/>
    </row>
    <row r="235" spans="1:9" ht="12.75">
      <c r="A235" s="75"/>
      <c r="B235" s="74"/>
      <c r="C235" s="75"/>
      <c r="D235" s="75"/>
      <c r="E235" s="72"/>
      <c r="F235" s="76"/>
      <c r="G235" s="75"/>
      <c r="H235" s="8"/>
      <c r="I235" s="8"/>
    </row>
    <row r="236" spans="1:9" ht="12.75">
      <c r="A236" s="75"/>
      <c r="B236" s="74"/>
      <c r="C236" s="75"/>
      <c r="D236" s="75"/>
      <c r="E236" s="75"/>
      <c r="F236" s="76"/>
      <c r="G236" s="75"/>
      <c r="H236" s="8"/>
      <c r="I236" s="8"/>
    </row>
    <row r="237" spans="1:9" ht="12.75">
      <c r="A237" s="75"/>
      <c r="B237" s="74"/>
      <c r="C237" s="75"/>
      <c r="D237" s="75"/>
      <c r="E237" s="75"/>
      <c r="F237" s="76"/>
      <c r="G237" s="75"/>
      <c r="H237" s="8"/>
      <c r="I237" s="8"/>
    </row>
    <row r="238" spans="1:9" ht="12.75">
      <c r="A238" s="75"/>
      <c r="B238" s="74"/>
      <c r="C238" s="75"/>
      <c r="D238" s="75"/>
      <c r="E238" s="75"/>
      <c r="F238" s="76"/>
      <c r="G238" s="75"/>
      <c r="H238" s="8"/>
      <c r="I238" s="8"/>
    </row>
    <row r="239" spans="1:9" ht="12.75">
      <c r="A239" s="75"/>
      <c r="B239" s="74"/>
      <c r="C239" s="75"/>
      <c r="D239" s="75"/>
      <c r="E239" s="75"/>
      <c r="F239" s="76"/>
      <c r="G239" s="75"/>
      <c r="H239" s="8"/>
      <c r="I239" s="8"/>
    </row>
  </sheetData>
  <sheetProtection sheet="1" objects="1" scenarios="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L239"/>
  <sheetViews>
    <sheetView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3.00390625" style="1" bestFit="1" customWidth="1"/>
    <col min="2" max="2" width="32.875" style="0" customWidth="1"/>
    <col min="3" max="3" width="5.00390625" style="3" bestFit="1" customWidth="1"/>
    <col min="4" max="4" width="5.00390625" style="3" customWidth="1"/>
    <col min="5" max="5" width="3.125" style="3" bestFit="1" customWidth="1"/>
    <col min="6" max="6" width="24.375" style="2" customWidth="1"/>
    <col min="7" max="7" width="5.00390625" style="3" hidden="1" customWidth="1"/>
    <col min="8" max="9" width="5.00390625" style="14" hidden="1" customWidth="1"/>
    <col min="11" max="11" width="3.875" style="0" customWidth="1"/>
    <col min="12" max="12" width="50.875" style="0" customWidth="1"/>
  </cols>
  <sheetData>
    <row r="1" ht="15">
      <c r="A1" s="11" t="s">
        <v>68</v>
      </c>
    </row>
    <row r="2" spans="1:9" s="12" customFormat="1" ht="18.75">
      <c r="A2" s="4" t="s">
        <v>50</v>
      </c>
      <c r="F2" s="13"/>
      <c r="H2" s="15"/>
      <c r="I2" s="15"/>
    </row>
    <row r="3" spans="1:9" ht="12.75">
      <c r="A3"/>
      <c r="C3"/>
      <c r="D3"/>
      <c r="E3"/>
      <c r="F3"/>
      <c r="G3"/>
      <c r="H3" s="9"/>
      <c r="I3" s="9"/>
    </row>
    <row r="4" spans="1:12" s="1" customFormat="1" ht="47.25">
      <c r="A4" s="82" t="s">
        <v>202</v>
      </c>
      <c r="B4" s="6" t="s">
        <v>2</v>
      </c>
      <c r="C4" s="7" t="s">
        <v>3</v>
      </c>
      <c r="D4" s="7" t="s">
        <v>85</v>
      </c>
      <c r="E4" s="7" t="s">
        <v>151</v>
      </c>
      <c r="F4" s="10" t="s">
        <v>70</v>
      </c>
      <c r="G4" s="7" t="s">
        <v>86</v>
      </c>
      <c r="H4" s="16"/>
      <c r="I4" s="7" t="s">
        <v>86</v>
      </c>
      <c r="L4" s="81" t="s">
        <v>187</v>
      </c>
    </row>
    <row r="5" spans="1:12" ht="12.75">
      <c r="A5" s="72">
        <v>1</v>
      </c>
      <c r="B5" s="71" t="s">
        <v>163</v>
      </c>
      <c r="C5" s="72">
        <v>5400</v>
      </c>
      <c r="D5" s="72"/>
      <c r="E5" s="72"/>
      <c r="F5" s="73"/>
      <c r="G5" s="75">
        <f>IF(D5&gt;0,1,0)</f>
        <v>0</v>
      </c>
      <c r="H5" s="8"/>
      <c r="I5" s="5">
        <v>1</v>
      </c>
      <c r="K5" s="80">
        <v>1</v>
      </c>
      <c r="L5" s="79" t="s">
        <v>188</v>
      </c>
    </row>
    <row r="6" spans="1:12" ht="12.75">
      <c r="A6" s="72">
        <v>1</v>
      </c>
      <c r="B6" s="71" t="s">
        <v>161</v>
      </c>
      <c r="C6" s="72">
        <v>3100</v>
      </c>
      <c r="D6" s="72"/>
      <c r="E6" s="72"/>
      <c r="F6" s="73"/>
      <c r="G6" s="75">
        <f>IF(D6&gt;0,1,0)</f>
        <v>0</v>
      </c>
      <c r="H6" s="8"/>
      <c r="I6" s="8"/>
      <c r="K6" s="80">
        <v>2</v>
      </c>
      <c r="L6" s="79" t="s">
        <v>189</v>
      </c>
    </row>
    <row r="7" spans="1:12" ht="12.75">
      <c r="A7" s="72">
        <v>1</v>
      </c>
      <c r="B7" s="71" t="s">
        <v>162</v>
      </c>
      <c r="C7" s="72">
        <v>4500</v>
      </c>
      <c r="D7" s="72"/>
      <c r="E7" s="72"/>
      <c r="F7" s="73"/>
      <c r="G7" s="75">
        <f>IF(D7&gt;0,1,0)</f>
        <v>0</v>
      </c>
      <c r="H7" s="8"/>
      <c r="I7" s="8"/>
      <c r="K7" s="80">
        <v>3</v>
      </c>
      <c r="L7" s="79" t="s">
        <v>190</v>
      </c>
    </row>
    <row r="8" spans="1:12" ht="12.75">
      <c r="A8" s="72">
        <v>2</v>
      </c>
      <c r="B8" s="71" t="s">
        <v>112</v>
      </c>
      <c r="C8" s="72">
        <v>1000</v>
      </c>
      <c r="D8" s="72"/>
      <c r="E8" s="72"/>
      <c r="F8" s="73"/>
      <c r="G8" s="75">
        <f>IF(D8&gt;0,1,0)</f>
        <v>0</v>
      </c>
      <c r="H8" s="8"/>
      <c r="I8" s="8"/>
      <c r="K8" s="80">
        <v>4</v>
      </c>
      <c r="L8" s="79" t="s">
        <v>191</v>
      </c>
    </row>
    <row r="9" spans="1:12" ht="12.75">
      <c r="A9" s="72">
        <v>3</v>
      </c>
      <c r="B9" s="71" t="s">
        <v>165</v>
      </c>
      <c r="C9" s="72">
        <v>1500</v>
      </c>
      <c r="D9" s="72"/>
      <c r="E9" s="72"/>
      <c r="F9" s="73"/>
      <c r="G9" s="75">
        <f>IF(D9&gt;0,1,0)</f>
        <v>0</v>
      </c>
      <c r="H9" s="8"/>
      <c r="I9" s="8"/>
      <c r="K9" s="80">
        <v>5</v>
      </c>
      <c r="L9" s="79" t="s">
        <v>192</v>
      </c>
    </row>
    <row r="10" spans="1:12" ht="12.75">
      <c r="A10" s="72">
        <v>3</v>
      </c>
      <c r="B10" s="71" t="s">
        <v>164</v>
      </c>
      <c r="C10" s="72">
        <v>2100</v>
      </c>
      <c r="D10" s="72"/>
      <c r="E10" s="72"/>
      <c r="F10" s="73"/>
      <c r="G10" s="75">
        <f>IF(D10&gt;0,1,0)</f>
        <v>0</v>
      </c>
      <c r="H10" s="8"/>
      <c r="I10" s="8"/>
      <c r="K10" s="80">
        <v>6</v>
      </c>
      <c r="L10" s="79" t="s">
        <v>193</v>
      </c>
    </row>
    <row r="11" spans="1:12" ht="12.75">
      <c r="A11" s="72">
        <v>3</v>
      </c>
      <c r="B11" s="71" t="s">
        <v>166</v>
      </c>
      <c r="C11" s="72">
        <v>3000</v>
      </c>
      <c r="D11" s="72"/>
      <c r="E11" s="72"/>
      <c r="F11" s="73"/>
      <c r="G11" s="75">
        <f>IF(D11&gt;0,1,0)</f>
        <v>0</v>
      </c>
      <c r="H11" s="8"/>
      <c r="I11" s="8"/>
      <c r="K11" s="80">
        <v>7</v>
      </c>
      <c r="L11" s="79" t="s">
        <v>194</v>
      </c>
    </row>
    <row r="12" spans="1:12" ht="12.75">
      <c r="A12" s="72">
        <v>4</v>
      </c>
      <c r="B12" s="71" t="s">
        <v>167</v>
      </c>
      <c r="C12" s="72">
        <v>80</v>
      </c>
      <c r="D12" s="72"/>
      <c r="E12" s="72"/>
      <c r="F12" s="73"/>
      <c r="G12" s="75">
        <f>IF(D12&gt;0,1,0)</f>
        <v>0</v>
      </c>
      <c r="H12" s="8"/>
      <c r="I12" s="8"/>
      <c r="K12" s="80">
        <v>8</v>
      </c>
      <c r="L12" s="79" t="s">
        <v>195</v>
      </c>
    </row>
    <row r="13" spans="1:12" ht="12.75">
      <c r="A13" s="72">
        <v>4</v>
      </c>
      <c r="B13" s="71" t="s">
        <v>8</v>
      </c>
      <c r="C13" s="72">
        <v>10</v>
      </c>
      <c r="D13" s="72"/>
      <c r="E13" s="72"/>
      <c r="F13" s="73"/>
      <c r="G13" s="75">
        <f>IF(D13&gt;0,1,0)</f>
        <v>0</v>
      </c>
      <c r="H13" s="8"/>
      <c r="I13" s="8"/>
      <c r="K13" s="80">
        <v>9</v>
      </c>
      <c r="L13" s="79" t="s">
        <v>196</v>
      </c>
    </row>
    <row r="14" spans="1:12" ht="12.75">
      <c r="A14" s="72">
        <v>4</v>
      </c>
      <c r="B14" s="71" t="s">
        <v>9</v>
      </c>
      <c r="C14" s="72">
        <v>10</v>
      </c>
      <c r="D14" s="72"/>
      <c r="E14" s="72"/>
      <c r="F14" s="73"/>
      <c r="G14" s="75">
        <f>IF(D14&gt;0,1,0)</f>
        <v>0</v>
      </c>
      <c r="H14" s="8"/>
      <c r="I14" s="8"/>
      <c r="K14" s="80">
        <v>10</v>
      </c>
      <c r="L14" s="79" t="s">
        <v>197</v>
      </c>
    </row>
    <row r="15" spans="1:12" ht="12.75">
      <c r="A15" s="72">
        <v>4</v>
      </c>
      <c r="B15" s="71" t="s">
        <v>107</v>
      </c>
      <c r="C15" s="72">
        <v>300</v>
      </c>
      <c r="D15" s="72"/>
      <c r="E15" s="72"/>
      <c r="F15" s="73"/>
      <c r="G15" s="75">
        <f>IF(D15&gt;0,1,0)</f>
        <v>0</v>
      </c>
      <c r="H15" s="8"/>
      <c r="I15" s="8"/>
      <c r="K15" s="80">
        <v>11</v>
      </c>
      <c r="L15" s="79" t="s">
        <v>198</v>
      </c>
    </row>
    <row r="16" spans="1:12" ht="12.75">
      <c r="A16" s="72">
        <v>5</v>
      </c>
      <c r="B16" s="71" t="s">
        <v>99</v>
      </c>
      <c r="C16" s="72">
        <v>900</v>
      </c>
      <c r="D16" s="72"/>
      <c r="E16" s="72"/>
      <c r="F16" s="73"/>
      <c r="G16" s="75">
        <f>IF(D16&gt;0,1,0)</f>
        <v>0</v>
      </c>
      <c r="H16" s="8"/>
      <c r="I16" s="8"/>
      <c r="K16" s="80"/>
      <c r="L16" s="79"/>
    </row>
    <row r="17" spans="1:12" ht="12.75">
      <c r="A17" s="72">
        <v>5</v>
      </c>
      <c r="B17" s="71" t="s">
        <v>168</v>
      </c>
      <c r="C17" s="72">
        <v>165</v>
      </c>
      <c r="D17" s="72"/>
      <c r="E17" s="72"/>
      <c r="F17" s="73"/>
      <c r="G17" s="75">
        <f>IF(D17&gt;0,1,0)</f>
        <v>0</v>
      </c>
      <c r="H17" s="8"/>
      <c r="I17" s="8"/>
      <c r="K17" s="80"/>
      <c r="L17" s="79"/>
    </row>
    <row r="18" spans="1:12" ht="12.75">
      <c r="A18" s="72">
        <v>5</v>
      </c>
      <c r="B18" s="71" t="s">
        <v>169</v>
      </c>
      <c r="C18" s="72">
        <v>1525</v>
      </c>
      <c r="D18" s="72"/>
      <c r="E18" s="72"/>
      <c r="F18" s="73"/>
      <c r="G18" s="75">
        <f>IF(D18&gt;0,1,0)</f>
        <v>0</v>
      </c>
      <c r="H18" s="8"/>
      <c r="I18" s="8"/>
      <c r="K18" s="80"/>
      <c r="L18" s="79"/>
    </row>
    <row r="19" spans="1:12" ht="12.75">
      <c r="A19" s="72">
        <v>6</v>
      </c>
      <c r="B19" s="71" t="s">
        <v>171</v>
      </c>
      <c r="C19" s="72">
        <v>650</v>
      </c>
      <c r="D19" s="72"/>
      <c r="E19" s="72"/>
      <c r="F19" s="73"/>
      <c r="G19" s="75">
        <f>IF(D19&gt;0,1,0)</f>
        <v>0</v>
      </c>
      <c r="H19" s="8"/>
      <c r="I19" s="8"/>
      <c r="K19" s="80"/>
      <c r="L19" s="79"/>
    </row>
    <row r="20" spans="1:12" ht="12.75">
      <c r="A20" s="72">
        <v>6</v>
      </c>
      <c r="B20" s="71" t="s">
        <v>170</v>
      </c>
      <c r="C20" s="72">
        <v>350</v>
      </c>
      <c r="D20" s="72"/>
      <c r="E20" s="72"/>
      <c r="F20" s="73"/>
      <c r="G20" s="75">
        <f>IF(D20&gt;0,1,0)</f>
        <v>0</v>
      </c>
      <c r="H20" s="8"/>
      <c r="I20" s="8"/>
      <c r="K20" s="80"/>
      <c r="L20" s="79"/>
    </row>
    <row r="21" spans="1:12" ht="12.75">
      <c r="A21" s="72">
        <v>6</v>
      </c>
      <c r="B21" s="71" t="s">
        <v>172</v>
      </c>
      <c r="C21" s="72">
        <v>200</v>
      </c>
      <c r="D21" s="72"/>
      <c r="E21" s="72"/>
      <c r="F21" s="73"/>
      <c r="G21" s="75">
        <f>IF(D21&gt;0,1,0)</f>
        <v>0</v>
      </c>
      <c r="H21" s="8"/>
      <c r="I21" s="8"/>
      <c r="K21" s="80"/>
      <c r="L21" s="79"/>
    </row>
    <row r="22" spans="1:12" ht="12.75">
      <c r="A22" s="72">
        <v>7</v>
      </c>
      <c r="B22" s="71" t="s">
        <v>156</v>
      </c>
      <c r="C22" s="72">
        <v>400</v>
      </c>
      <c r="D22" s="72"/>
      <c r="E22" s="72"/>
      <c r="F22" s="73"/>
      <c r="G22" s="75">
        <f>IF(D22&gt;0,1,0)</f>
        <v>0</v>
      </c>
      <c r="H22" s="8"/>
      <c r="I22" s="8"/>
      <c r="K22" s="80"/>
      <c r="L22" s="79"/>
    </row>
    <row r="23" spans="1:12" ht="12.75">
      <c r="A23" s="72">
        <v>7</v>
      </c>
      <c r="B23" s="71" t="s">
        <v>173</v>
      </c>
      <c r="C23" s="72">
        <v>650</v>
      </c>
      <c r="D23" s="72"/>
      <c r="E23" s="72"/>
      <c r="F23" s="73"/>
      <c r="G23" s="75">
        <f>IF(D23&gt;0,1,0)</f>
        <v>0</v>
      </c>
      <c r="H23" s="8"/>
      <c r="I23" s="8"/>
      <c r="K23" s="80"/>
      <c r="L23" s="79"/>
    </row>
    <row r="24" spans="1:9" ht="12.75">
      <c r="A24" s="72">
        <v>7</v>
      </c>
      <c r="B24" s="71" t="s">
        <v>174</v>
      </c>
      <c r="C24" s="72">
        <v>750</v>
      </c>
      <c r="D24" s="72"/>
      <c r="E24" s="72"/>
      <c r="F24" s="73"/>
      <c r="G24" s="75">
        <f>IF(D24&gt;0,1,0)</f>
        <v>0</v>
      </c>
      <c r="H24" s="8"/>
      <c r="I24" s="8"/>
    </row>
    <row r="25" spans="1:9" ht="12.75">
      <c r="A25" s="72">
        <v>7</v>
      </c>
      <c r="B25" s="71" t="s">
        <v>138</v>
      </c>
      <c r="C25" s="72">
        <v>360</v>
      </c>
      <c r="D25" s="72"/>
      <c r="E25" s="72"/>
      <c r="F25" s="73"/>
      <c r="G25" s="75">
        <f>IF(D25&gt;0,1,0)</f>
        <v>0</v>
      </c>
      <c r="H25" s="8"/>
      <c r="I25" s="8"/>
    </row>
    <row r="26" spans="1:9" ht="12.75">
      <c r="A26" s="72">
        <v>7</v>
      </c>
      <c r="B26" s="71" t="s">
        <v>175</v>
      </c>
      <c r="C26" s="72">
        <v>500</v>
      </c>
      <c r="D26" s="72"/>
      <c r="E26" s="72"/>
      <c r="F26" s="73"/>
      <c r="G26" s="75">
        <f>IF(D26&gt;0,1,0)</f>
        <v>0</v>
      </c>
      <c r="H26" s="8"/>
      <c r="I26" s="8"/>
    </row>
    <row r="27" spans="1:9" ht="12.75">
      <c r="A27" s="72">
        <v>8</v>
      </c>
      <c r="B27" s="71" t="s">
        <v>178</v>
      </c>
      <c r="C27" s="72">
        <v>1600</v>
      </c>
      <c r="D27" s="72"/>
      <c r="E27" s="72"/>
      <c r="F27" s="73"/>
      <c r="G27" s="75">
        <f>IF(D27&gt;0,1,0)</f>
        <v>0</v>
      </c>
      <c r="H27" s="8"/>
      <c r="I27" s="8"/>
    </row>
    <row r="28" spans="1:9" ht="12.75">
      <c r="A28" s="72">
        <v>8</v>
      </c>
      <c r="B28" s="71" t="s">
        <v>177</v>
      </c>
      <c r="C28" s="72">
        <v>3100</v>
      </c>
      <c r="D28" s="72"/>
      <c r="E28" s="72"/>
      <c r="F28" s="73"/>
      <c r="G28" s="75">
        <f>IF(D28&gt;0,1,0)</f>
        <v>0</v>
      </c>
      <c r="H28" s="8"/>
      <c r="I28" s="8"/>
    </row>
    <row r="29" spans="1:9" ht="12.75">
      <c r="A29" s="72">
        <v>8</v>
      </c>
      <c r="B29" s="71" t="s">
        <v>176</v>
      </c>
      <c r="C29" s="72">
        <v>3850</v>
      </c>
      <c r="D29" s="72"/>
      <c r="E29" s="72"/>
      <c r="F29" s="73"/>
      <c r="G29" s="75">
        <f>IF(D29&gt;0,1,0)</f>
        <v>0</v>
      </c>
      <c r="H29" s="8"/>
      <c r="I29" s="8"/>
    </row>
    <row r="30" spans="1:9" ht="12.75">
      <c r="A30" s="72">
        <v>9</v>
      </c>
      <c r="B30" s="71" t="s">
        <v>185</v>
      </c>
      <c r="C30" s="72">
        <v>100</v>
      </c>
      <c r="D30" s="72"/>
      <c r="E30" s="72"/>
      <c r="F30" s="73" t="s">
        <v>186</v>
      </c>
      <c r="G30" s="75">
        <f>IF(D30&gt;0,1,0)</f>
        <v>0</v>
      </c>
      <c r="H30" s="8"/>
      <c r="I30" s="8"/>
    </row>
    <row r="31" spans="1:9" ht="12.75">
      <c r="A31" s="72">
        <v>9</v>
      </c>
      <c r="B31" s="71" t="s">
        <v>155</v>
      </c>
      <c r="C31" s="72">
        <v>160</v>
      </c>
      <c r="D31" s="72"/>
      <c r="E31" s="72"/>
      <c r="F31" s="73"/>
      <c r="G31" s="75">
        <f>IF(D31&gt;0,1,0)</f>
        <v>0</v>
      </c>
      <c r="H31" s="8"/>
      <c r="I31" s="8"/>
    </row>
    <row r="32" spans="1:9" ht="12.75">
      <c r="A32" s="72">
        <v>10</v>
      </c>
      <c r="B32" s="71" t="s">
        <v>108</v>
      </c>
      <c r="C32" s="72">
        <v>165</v>
      </c>
      <c r="D32" s="72"/>
      <c r="E32" s="72"/>
      <c r="F32" s="73"/>
      <c r="G32" s="75">
        <f>IF(D32&gt;0,1,0)</f>
        <v>0</v>
      </c>
      <c r="H32" s="8"/>
      <c r="I32" s="8"/>
    </row>
    <row r="33" spans="1:9" ht="12.75">
      <c r="A33" s="72">
        <v>10</v>
      </c>
      <c r="B33" s="71" t="s">
        <v>179</v>
      </c>
      <c r="C33" s="72">
        <v>50</v>
      </c>
      <c r="D33" s="72"/>
      <c r="E33" s="72"/>
      <c r="F33" s="73"/>
      <c r="G33" s="75">
        <f>IF(D33&gt;0,1,0)</f>
        <v>0</v>
      </c>
      <c r="H33" s="8"/>
      <c r="I33" s="8"/>
    </row>
    <row r="34" spans="1:9" ht="12.75">
      <c r="A34" s="72">
        <v>10</v>
      </c>
      <c r="B34" s="71" t="s">
        <v>11</v>
      </c>
      <c r="C34" s="72">
        <v>40</v>
      </c>
      <c r="D34" s="72"/>
      <c r="E34" s="72"/>
      <c r="F34" s="73"/>
      <c r="G34" s="75">
        <f>IF(D34&gt;0,1,0)</f>
        <v>0</v>
      </c>
      <c r="H34" s="8"/>
      <c r="I34" s="8"/>
    </row>
    <row r="35" spans="1:9" ht="12.75">
      <c r="A35" s="72">
        <v>10</v>
      </c>
      <c r="B35" s="71" t="s">
        <v>180</v>
      </c>
      <c r="C35" s="72">
        <v>40</v>
      </c>
      <c r="D35" s="72"/>
      <c r="E35" s="72"/>
      <c r="F35" s="73"/>
      <c r="G35" s="75">
        <f>IF(D35&gt;0,1,0)</f>
        <v>0</v>
      </c>
      <c r="H35" s="8"/>
      <c r="I35" s="8"/>
    </row>
    <row r="36" spans="1:9" ht="12.75">
      <c r="A36" s="72">
        <v>11</v>
      </c>
      <c r="B36" s="71" t="s">
        <v>183</v>
      </c>
      <c r="C36" s="72">
        <v>2000</v>
      </c>
      <c r="D36" s="72"/>
      <c r="E36" s="72"/>
      <c r="F36" s="73"/>
      <c r="G36" s="75">
        <f>IF(D36&gt;0,1,0)</f>
        <v>0</v>
      </c>
      <c r="H36" s="8"/>
      <c r="I36" s="8"/>
    </row>
    <row r="37" spans="1:9" ht="12.75">
      <c r="A37" s="72">
        <v>11</v>
      </c>
      <c r="B37" s="71" t="s">
        <v>184</v>
      </c>
      <c r="C37" s="72">
        <v>2350</v>
      </c>
      <c r="D37" s="72"/>
      <c r="E37" s="72"/>
      <c r="F37" s="73"/>
      <c r="G37" s="75">
        <f>IF(D37&gt;0,1,0)</f>
        <v>0</v>
      </c>
      <c r="H37" s="8"/>
      <c r="I37" s="8"/>
    </row>
    <row r="38" spans="1:9" ht="12.75">
      <c r="A38" s="72">
        <v>11</v>
      </c>
      <c r="B38" s="71" t="s">
        <v>182</v>
      </c>
      <c r="C38" s="72">
        <v>50</v>
      </c>
      <c r="D38" s="72"/>
      <c r="E38" s="72"/>
      <c r="F38" s="73"/>
      <c r="G38" s="75">
        <f>IF(D38&gt;0,1,0)</f>
        <v>0</v>
      </c>
      <c r="H38" s="8"/>
      <c r="I38" s="8"/>
    </row>
    <row r="39" spans="1:9" ht="12.75">
      <c r="A39" s="72">
        <v>11</v>
      </c>
      <c r="B39" s="71" t="s">
        <v>181</v>
      </c>
      <c r="C39" s="72">
        <v>1500</v>
      </c>
      <c r="D39" s="72"/>
      <c r="E39" s="72"/>
      <c r="F39" s="73"/>
      <c r="G39" s="75">
        <f>IF(D39&gt;0,1,0)</f>
        <v>0</v>
      </c>
      <c r="H39" s="8"/>
      <c r="I39" s="8"/>
    </row>
    <row r="40" spans="1:9" ht="12.75">
      <c r="A40" s="72">
        <v>40</v>
      </c>
      <c r="B40" s="71"/>
      <c r="C40" s="72"/>
      <c r="D40" s="72"/>
      <c r="E40" s="72"/>
      <c r="F40" s="73"/>
      <c r="G40" s="75">
        <f>IF(D40&gt;0,1,0)</f>
        <v>0</v>
      </c>
      <c r="H40" s="8"/>
      <c r="I40" s="8"/>
    </row>
    <row r="41" spans="1:9" ht="12.75">
      <c r="A41" s="72">
        <v>41</v>
      </c>
      <c r="B41" s="71"/>
      <c r="C41" s="72"/>
      <c r="D41" s="72"/>
      <c r="E41" s="72"/>
      <c r="F41" s="73"/>
      <c r="G41" s="75">
        <f>IF(D41&gt;0,1,0)</f>
        <v>0</v>
      </c>
      <c r="H41" s="8"/>
      <c r="I41" s="8"/>
    </row>
    <row r="42" spans="1:9" ht="12.75">
      <c r="A42" s="72">
        <v>42</v>
      </c>
      <c r="B42" s="71"/>
      <c r="C42" s="72"/>
      <c r="D42" s="72"/>
      <c r="E42" s="72"/>
      <c r="F42" s="73"/>
      <c r="G42" s="75">
        <f>IF(D42&gt;0,1,0)</f>
        <v>0</v>
      </c>
      <c r="H42" s="8"/>
      <c r="I42" s="8"/>
    </row>
    <row r="43" spans="1:9" ht="12.75">
      <c r="A43" s="72">
        <v>43</v>
      </c>
      <c r="B43" s="71"/>
      <c r="C43" s="72"/>
      <c r="D43" s="72"/>
      <c r="E43" s="72"/>
      <c r="F43" s="73"/>
      <c r="G43" s="75">
        <f>IF(D43&gt;0,1,0)</f>
        <v>0</v>
      </c>
      <c r="H43" s="8"/>
      <c r="I43" s="8"/>
    </row>
    <row r="44" spans="1:9" ht="12.75">
      <c r="A44" s="72">
        <v>44</v>
      </c>
      <c r="B44" s="71"/>
      <c r="C44" s="72"/>
      <c r="D44" s="72"/>
      <c r="E44" s="72"/>
      <c r="F44" s="73"/>
      <c r="G44" s="75">
        <f>IF(D44&gt;0,1,0)</f>
        <v>0</v>
      </c>
      <c r="H44" s="8"/>
      <c r="I44" s="8"/>
    </row>
    <row r="45" spans="1:9" ht="12.75">
      <c r="A45" s="72">
        <v>45</v>
      </c>
      <c r="B45" s="71"/>
      <c r="C45" s="72"/>
      <c r="D45" s="72"/>
      <c r="E45" s="72"/>
      <c r="F45" s="73"/>
      <c r="G45" s="75">
        <f>IF(D45&gt;0,1,0)</f>
        <v>0</v>
      </c>
      <c r="H45" s="8"/>
      <c r="I45" s="8"/>
    </row>
    <row r="46" spans="1:9" ht="12.75">
      <c r="A46" s="72">
        <v>46</v>
      </c>
      <c r="B46" s="71"/>
      <c r="C46" s="72"/>
      <c r="D46" s="72"/>
      <c r="E46" s="72"/>
      <c r="F46" s="73"/>
      <c r="G46" s="75">
        <f>IF(D46&gt;0,1,0)</f>
        <v>0</v>
      </c>
      <c r="H46" s="8"/>
      <c r="I46" s="8"/>
    </row>
    <row r="47" spans="1:9" ht="12.75">
      <c r="A47" s="72">
        <v>47</v>
      </c>
      <c r="B47" s="71"/>
      <c r="C47" s="72"/>
      <c r="D47" s="72"/>
      <c r="E47" s="72"/>
      <c r="F47" s="73"/>
      <c r="G47" s="75">
        <f>IF(D47&gt;0,1,0)</f>
        <v>0</v>
      </c>
      <c r="H47" s="8"/>
      <c r="I47" s="8"/>
    </row>
    <row r="48" spans="1:9" ht="12.75">
      <c r="A48" s="72">
        <v>48</v>
      </c>
      <c r="B48" s="71"/>
      <c r="C48" s="72"/>
      <c r="D48" s="72"/>
      <c r="E48" s="72"/>
      <c r="F48" s="73"/>
      <c r="G48" s="75">
        <f>IF(D48&gt;0,1,0)</f>
        <v>0</v>
      </c>
      <c r="H48" s="8"/>
      <c r="I48" s="8"/>
    </row>
    <row r="49" spans="1:9" ht="12.75">
      <c r="A49" s="72">
        <v>49</v>
      </c>
      <c r="B49" s="71"/>
      <c r="C49" s="72"/>
      <c r="D49" s="72"/>
      <c r="E49" s="72"/>
      <c r="F49" s="73"/>
      <c r="G49" s="75">
        <f>IF(D49&gt;0,1,0)</f>
        <v>0</v>
      </c>
      <c r="H49" s="8"/>
      <c r="I49" s="8"/>
    </row>
    <row r="50" spans="1:9" ht="12.75">
      <c r="A50" s="72">
        <v>50</v>
      </c>
      <c r="B50" s="71"/>
      <c r="C50" s="72"/>
      <c r="D50" s="72"/>
      <c r="E50" s="72"/>
      <c r="F50" s="73"/>
      <c r="G50" s="75">
        <f>IF(D50&gt;0,1,0)</f>
        <v>0</v>
      </c>
      <c r="H50" s="8"/>
      <c r="I50" s="8"/>
    </row>
    <row r="51" spans="1:9" ht="12.75">
      <c r="A51" s="72">
        <v>51</v>
      </c>
      <c r="B51" s="71"/>
      <c r="C51" s="72"/>
      <c r="D51" s="72"/>
      <c r="E51" s="72"/>
      <c r="F51" s="73"/>
      <c r="G51" s="75">
        <f>IF(D51&gt;0,1,0)</f>
        <v>0</v>
      </c>
      <c r="H51" s="8"/>
      <c r="I51" s="8"/>
    </row>
    <row r="52" spans="1:9" ht="12.75">
      <c r="A52" s="72">
        <v>52</v>
      </c>
      <c r="B52" s="71"/>
      <c r="C52" s="72"/>
      <c r="D52" s="72"/>
      <c r="E52" s="72"/>
      <c r="F52" s="73"/>
      <c r="G52" s="75">
        <f>IF(D52&gt;0,1,0)</f>
        <v>0</v>
      </c>
      <c r="H52" s="8"/>
      <c r="I52" s="8"/>
    </row>
    <row r="53" spans="1:9" ht="12.75">
      <c r="A53" s="72">
        <v>53</v>
      </c>
      <c r="B53" s="71"/>
      <c r="C53" s="72"/>
      <c r="D53" s="72"/>
      <c r="E53" s="72"/>
      <c r="F53" s="73"/>
      <c r="G53" s="75">
        <f>IF(D53&gt;0,1,0)</f>
        <v>0</v>
      </c>
      <c r="H53" s="8"/>
      <c r="I53" s="8"/>
    </row>
    <row r="54" spans="1:9" ht="12.75">
      <c r="A54" s="72">
        <v>54</v>
      </c>
      <c r="B54" s="71"/>
      <c r="C54" s="72"/>
      <c r="D54" s="72"/>
      <c r="E54" s="72"/>
      <c r="F54" s="73"/>
      <c r="G54" s="75">
        <f>IF(D54&gt;0,1,0)</f>
        <v>0</v>
      </c>
      <c r="H54" s="8"/>
      <c r="I54" s="8"/>
    </row>
    <row r="55" spans="1:9" ht="12.75">
      <c r="A55" s="72">
        <v>55</v>
      </c>
      <c r="B55" s="71"/>
      <c r="C55" s="72"/>
      <c r="D55" s="72"/>
      <c r="E55" s="72"/>
      <c r="F55" s="73"/>
      <c r="G55" s="75">
        <f>IF(D55&gt;0,1,0)</f>
        <v>0</v>
      </c>
      <c r="H55" s="8"/>
      <c r="I55" s="8"/>
    </row>
    <row r="204" spans="1:9" ht="47.25">
      <c r="A204" s="83" t="s">
        <v>202</v>
      </c>
      <c r="B204" s="77" t="s">
        <v>2</v>
      </c>
      <c r="C204" s="78" t="s">
        <v>3</v>
      </c>
      <c r="D204" s="78" t="s">
        <v>85</v>
      </c>
      <c r="E204" s="78" t="s">
        <v>151</v>
      </c>
      <c r="F204" s="76" t="s">
        <v>70</v>
      </c>
      <c r="G204" s="78" t="s">
        <v>86</v>
      </c>
      <c r="H204" s="16"/>
      <c r="I204" s="16"/>
    </row>
    <row r="205" spans="1:9" ht="12.75">
      <c r="A205" s="75"/>
      <c r="B205" s="71"/>
      <c r="C205" s="72"/>
      <c r="D205" s="72"/>
      <c r="E205" s="72"/>
      <c r="F205" s="73"/>
      <c r="G205" s="75"/>
      <c r="H205" s="8"/>
      <c r="I205" s="8"/>
    </row>
    <row r="206" spans="1:9" ht="12.75">
      <c r="A206" s="75"/>
      <c r="B206" s="71"/>
      <c r="C206" s="72"/>
      <c r="D206" s="72"/>
      <c r="E206" s="72"/>
      <c r="F206" s="73"/>
      <c r="G206" s="75"/>
      <c r="H206" s="8"/>
      <c r="I206" s="8"/>
    </row>
    <row r="207" spans="1:9" ht="12.75">
      <c r="A207" s="75"/>
      <c r="B207" s="71"/>
      <c r="C207" s="72"/>
      <c r="D207" s="72"/>
      <c r="E207" s="72"/>
      <c r="F207" s="73"/>
      <c r="G207" s="75"/>
      <c r="H207" s="8"/>
      <c r="I207" s="8"/>
    </row>
    <row r="208" spans="1:9" ht="12.75">
      <c r="A208" s="75"/>
      <c r="B208" s="71"/>
      <c r="C208" s="72"/>
      <c r="D208" s="72"/>
      <c r="E208" s="72"/>
      <c r="F208" s="73"/>
      <c r="G208" s="75"/>
      <c r="H208" s="8"/>
      <c r="I208" s="8"/>
    </row>
    <row r="209" spans="1:9" ht="12.75">
      <c r="A209" s="75"/>
      <c r="B209" s="71"/>
      <c r="C209" s="72"/>
      <c r="D209" s="72"/>
      <c r="E209" s="72"/>
      <c r="F209" s="73"/>
      <c r="G209" s="75"/>
      <c r="H209" s="8"/>
      <c r="I209" s="8"/>
    </row>
    <row r="210" spans="1:9" ht="12.75">
      <c r="A210" s="75"/>
      <c r="B210" s="71"/>
      <c r="C210" s="72"/>
      <c r="D210" s="72"/>
      <c r="E210" s="72"/>
      <c r="F210" s="73"/>
      <c r="G210" s="75"/>
      <c r="H210" s="8"/>
      <c r="I210" s="8"/>
    </row>
    <row r="211" spans="1:9" ht="12.75">
      <c r="A211" s="75"/>
      <c r="B211" s="71"/>
      <c r="C211" s="72"/>
      <c r="D211" s="72"/>
      <c r="E211" s="72"/>
      <c r="F211" s="73"/>
      <c r="G211" s="75"/>
      <c r="H211" s="8"/>
      <c r="I211" s="8"/>
    </row>
    <row r="212" spans="1:9" ht="12.75">
      <c r="A212" s="75"/>
      <c r="B212" s="71"/>
      <c r="C212" s="72"/>
      <c r="D212" s="72"/>
      <c r="E212" s="72"/>
      <c r="F212" s="73"/>
      <c r="G212" s="75"/>
      <c r="H212" s="8"/>
      <c r="I212" s="8"/>
    </row>
    <row r="213" spans="1:9" ht="12.75">
      <c r="A213" s="75"/>
      <c r="B213" s="74"/>
      <c r="C213" s="75"/>
      <c r="D213" s="75"/>
      <c r="E213" s="72"/>
      <c r="F213" s="76"/>
      <c r="G213" s="75"/>
      <c r="H213" s="8"/>
      <c r="I213" s="8"/>
    </row>
    <row r="214" spans="1:9" ht="12.75">
      <c r="A214" s="75"/>
      <c r="B214" s="74"/>
      <c r="C214" s="75"/>
      <c r="D214" s="75"/>
      <c r="E214" s="72"/>
      <c r="F214" s="76"/>
      <c r="G214" s="75"/>
      <c r="H214" s="8"/>
      <c r="I214" s="8"/>
    </row>
    <row r="215" spans="1:9" ht="12.75">
      <c r="A215" s="75"/>
      <c r="B215" s="74"/>
      <c r="C215" s="75"/>
      <c r="D215" s="75"/>
      <c r="E215" s="72"/>
      <c r="F215" s="76"/>
      <c r="G215" s="75"/>
      <c r="H215" s="8"/>
      <c r="I215" s="8"/>
    </row>
    <row r="216" spans="1:9" ht="12.75">
      <c r="A216" s="75"/>
      <c r="B216" s="74"/>
      <c r="C216" s="75"/>
      <c r="D216" s="75"/>
      <c r="E216" s="72"/>
      <c r="F216" s="76"/>
      <c r="G216" s="75"/>
      <c r="H216" s="8"/>
      <c r="I216" s="8"/>
    </row>
    <row r="217" spans="1:9" ht="12.75">
      <c r="A217" s="75"/>
      <c r="B217" s="74"/>
      <c r="C217" s="75"/>
      <c r="D217" s="75"/>
      <c r="E217" s="72"/>
      <c r="F217" s="76"/>
      <c r="G217" s="75"/>
      <c r="H217" s="8"/>
      <c r="I217" s="8"/>
    </row>
    <row r="218" spans="1:9" ht="12.75">
      <c r="A218" s="75"/>
      <c r="B218" s="74"/>
      <c r="C218" s="75"/>
      <c r="D218" s="75"/>
      <c r="E218" s="72"/>
      <c r="F218" s="76"/>
      <c r="G218" s="75"/>
      <c r="H218" s="8"/>
      <c r="I218" s="8"/>
    </row>
    <row r="219" spans="1:9" ht="12.75">
      <c r="A219" s="75"/>
      <c r="B219" s="74"/>
      <c r="C219" s="75"/>
      <c r="D219" s="75"/>
      <c r="E219" s="72"/>
      <c r="F219" s="76"/>
      <c r="G219" s="75"/>
      <c r="H219" s="8"/>
      <c r="I219" s="8"/>
    </row>
    <row r="220" spans="1:9" ht="12.75">
      <c r="A220" s="75"/>
      <c r="B220" s="74"/>
      <c r="C220" s="75"/>
      <c r="D220" s="75"/>
      <c r="E220" s="72"/>
      <c r="F220" s="76"/>
      <c r="G220" s="75"/>
      <c r="H220" s="8"/>
      <c r="I220" s="8"/>
    </row>
    <row r="221" spans="1:9" ht="12.75">
      <c r="A221" s="75"/>
      <c r="B221" s="74"/>
      <c r="C221" s="75"/>
      <c r="D221" s="75"/>
      <c r="E221" s="72"/>
      <c r="F221" s="76"/>
      <c r="G221" s="75"/>
      <c r="H221" s="8"/>
      <c r="I221" s="8"/>
    </row>
    <row r="222" spans="1:9" ht="12.75">
      <c r="A222" s="75"/>
      <c r="B222" s="74"/>
      <c r="C222" s="75"/>
      <c r="D222" s="75"/>
      <c r="E222" s="72"/>
      <c r="F222" s="76"/>
      <c r="G222" s="75"/>
      <c r="H222" s="8"/>
      <c r="I222" s="8"/>
    </row>
    <row r="223" spans="1:9" ht="12.75">
      <c r="A223" s="75"/>
      <c r="B223" s="74"/>
      <c r="C223" s="75"/>
      <c r="D223" s="75"/>
      <c r="E223" s="72"/>
      <c r="F223" s="76"/>
      <c r="G223" s="75"/>
      <c r="H223" s="8"/>
      <c r="I223" s="8"/>
    </row>
    <row r="224" spans="1:9" ht="12.75">
      <c r="A224" s="75"/>
      <c r="B224" s="74"/>
      <c r="C224" s="75"/>
      <c r="D224" s="75"/>
      <c r="E224" s="72"/>
      <c r="F224" s="76"/>
      <c r="G224" s="75"/>
      <c r="H224" s="8"/>
      <c r="I224" s="8"/>
    </row>
    <row r="225" spans="1:9" ht="12.75">
      <c r="A225" s="75"/>
      <c r="B225" s="74"/>
      <c r="C225" s="75"/>
      <c r="D225" s="75"/>
      <c r="E225" s="72"/>
      <c r="F225" s="76"/>
      <c r="G225" s="75"/>
      <c r="H225" s="8"/>
      <c r="I225" s="8"/>
    </row>
    <row r="226" spans="1:9" ht="12.75">
      <c r="A226" s="75"/>
      <c r="B226" s="74"/>
      <c r="C226" s="75"/>
      <c r="D226" s="75"/>
      <c r="E226" s="72"/>
      <c r="F226" s="76"/>
      <c r="G226" s="75"/>
      <c r="H226" s="8"/>
      <c r="I226" s="8"/>
    </row>
    <row r="227" spans="1:9" ht="12.75">
      <c r="A227" s="75"/>
      <c r="B227" s="74"/>
      <c r="C227" s="75"/>
      <c r="D227" s="75"/>
      <c r="E227" s="72"/>
      <c r="F227" s="76"/>
      <c r="G227" s="75"/>
      <c r="H227" s="8"/>
      <c r="I227" s="8"/>
    </row>
    <row r="228" spans="1:9" ht="12.75">
      <c r="A228" s="75"/>
      <c r="B228" s="74"/>
      <c r="C228" s="75"/>
      <c r="D228" s="75"/>
      <c r="E228" s="72"/>
      <c r="F228" s="76"/>
      <c r="G228" s="75"/>
      <c r="H228" s="8"/>
      <c r="I228" s="8"/>
    </row>
    <row r="229" spans="1:9" ht="12.75">
      <c r="A229" s="75"/>
      <c r="B229" s="74"/>
      <c r="C229" s="75"/>
      <c r="D229" s="75"/>
      <c r="E229" s="72"/>
      <c r="F229" s="76"/>
      <c r="G229" s="75"/>
      <c r="H229" s="8"/>
      <c r="I229" s="8"/>
    </row>
    <row r="230" spans="1:9" ht="12.75">
      <c r="A230" s="75"/>
      <c r="B230" s="74"/>
      <c r="C230" s="75"/>
      <c r="D230" s="75"/>
      <c r="E230" s="72"/>
      <c r="F230" s="76"/>
      <c r="G230" s="75"/>
      <c r="H230" s="8"/>
      <c r="I230" s="8"/>
    </row>
    <row r="231" spans="1:9" ht="12.75">
      <c r="A231" s="75"/>
      <c r="B231" s="74"/>
      <c r="C231" s="75"/>
      <c r="D231" s="75"/>
      <c r="E231" s="72"/>
      <c r="F231" s="76"/>
      <c r="G231" s="75"/>
      <c r="H231" s="8"/>
      <c r="I231" s="8"/>
    </row>
    <row r="232" spans="1:9" ht="12.75">
      <c r="A232" s="75"/>
      <c r="B232" s="74"/>
      <c r="C232" s="75"/>
      <c r="D232" s="75"/>
      <c r="E232" s="72"/>
      <c r="F232" s="76"/>
      <c r="G232" s="75"/>
      <c r="H232" s="8"/>
      <c r="I232" s="8"/>
    </row>
    <row r="233" spans="1:9" ht="12.75">
      <c r="A233" s="75"/>
      <c r="B233" s="74"/>
      <c r="C233" s="75"/>
      <c r="D233" s="75"/>
      <c r="E233" s="72"/>
      <c r="F233" s="76"/>
      <c r="G233" s="75"/>
      <c r="H233" s="8"/>
      <c r="I233" s="8"/>
    </row>
    <row r="234" spans="1:9" ht="12.75">
      <c r="A234" s="75"/>
      <c r="B234" s="74"/>
      <c r="C234" s="75"/>
      <c r="D234" s="75"/>
      <c r="E234" s="72"/>
      <c r="F234" s="76"/>
      <c r="G234" s="75"/>
      <c r="H234" s="8"/>
      <c r="I234" s="8"/>
    </row>
    <row r="235" spans="1:9" ht="12.75">
      <c r="A235" s="75"/>
      <c r="B235" s="74"/>
      <c r="C235" s="75"/>
      <c r="D235" s="75"/>
      <c r="E235" s="72"/>
      <c r="F235" s="76"/>
      <c r="G235" s="75"/>
      <c r="H235" s="8"/>
      <c r="I235" s="8"/>
    </row>
    <row r="236" spans="1:9" ht="12.75">
      <c r="A236" s="75"/>
      <c r="B236" s="74"/>
      <c r="C236" s="75"/>
      <c r="D236" s="75"/>
      <c r="E236" s="75"/>
      <c r="F236" s="76"/>
      <c r="G236" s="75"/>
      <c r="H236" s="8"/>
      <c r="I236" s="8"/>
    </row>
    <row r="237" spans="1:9" ht="12.75">
      <c r="A237" s="75"/>
      <c r="B237" s="74"/>
      <c r="C237" s="75"/>
      <c r="D237" s="75"/>
      <c r="E237" s="75"/>
      <c r="F237" s="76"/>
      <c r="G237" s="75"/>
      <c r="H237" s="8"/>
      <c r="I237" s="8"/>
    </row>
    <row r="238" spans="1:9" ht="12.75">
      <c r="A238" s="75"/>
      <c r="B238" s="74"/>
      <c r="C238" s="75"/>
      <c r="D238" s="75"/>
      <c r="E238" s="75"/>
      <c r="F238" s="76"/>
      <c r="G238" s="75"/>
      <c r="H238" s="8"/>
      <c r="I238" s="8"/>
    </row>
    <row r="239" spans="1:9" ht="12.75">
      <c r="A239" s="75"/>
      <c r="B239" s="74"/>
      <c r="C239" s="75"/>
      <c r="D239" s="75"/>
      <c r="E239" s="75"/>
      <c r="F239" s="76"/>
      <c r="G239" s="75"/>
      <c r="H239" s="8"/>
      <c r="I239" s="8"/>
    </row>
  </sheetData>
  <sheetProtection sheet="1" objects="1" scenarios="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Dimon</dc:creator>
  <cp:keywords/>
  <dc:description/>
  <cp:lastModifiedBy>Dimon</cp:lastModifiedBy>
  <cp:lastPrinted>2007-02-20T07:44:22Z</cp:lastPrinted>
  <dcterms:created xsi:type="dcterms:W3CDTF">2006-03-11T06:49:28Z</dcterms:created>
  <dcterms:modified xsi:type="dcterms:W3CDTF">2007-02-21T08:17:07Z</dcterms:modified>
  <cp:category/>
  <cp:version/>
  <cp:contentType/>
  <cp:contentStatus/>
</cp:coreProperties>
</file>