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420" windowWidth="9720" windowHeight="7320" activeTab="2"/>
  </bookViews>
  <sheets>
    <sheet name="А" sheetId="1" r:id="rId1"/>
    <sheet name="Б" sheetId="2" r:id="rId2"/>
    <sheet name="В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<sst xmlns="http://schemas.openxmlformats.org/spreadsheetml/2006/main" count="216" uniqueCount="116">
  <si>
    <t>А</t>
  </si>
  <si>
    <t>Команда</t>
  </si>
  <si>
    <t>Организация</t>
  </si>
  <si>
    <t>Состав</t>
  </si>
  <si>
    <t>ранг</t>
  </si>
  <si>
    <t>старт</t>
  </si>
  <si>
    <t>Переправа по бревну через овраг с организацией страховочных маятниковых перил</t>
  </si>
  <si>
    <t>ПКВ</t>
  </si>
  <si>
    <t>Отсечка</t>
  </si>
  <si>
    <t>Финиш</t>
  </si>
  <si>
    <t>Результат</t>
  </si>
  <si>
    <t>Место</t>
  </si>
  <si>
    <t>% от результата победителя</t>
  </si>
  <si>
    <t>№ п/п</t>
  </si>
  <si>
    <t>№ команды</t>
  </si>
  <si>
    <t>Лесной массив р-на Митино</t>
  </si>
  <si>
    <t>Протокол соревнований на дистанции 3 класса</t>
  </si>
  <si>
    <t>группа</t>
  </si>
  <si>
    <t>кол-во снятий</t>
  </si>
  <si>
    <t>III открытый кубок главы управы района Митино "Митинская осень - 2005"</t>
  </si>
  <si>
    <t>11 сентября 2005г.</t>
  </si>
  <si>
    <r>
      <t xml:space="preserve">Главный секретарь </t>
    </r>
    <r>
      <rPr>
        <u val="single"/>
        <sz val="10"/>
        <rFont val="Arial"/>
        <family val="2"/>
      </rPr>
      <t xml:space="preserve">                 /Г.Зотина, сс/</t>
    </r>
  </si>
  <si>
    <r>
      <t xml:space="preserve">Главный судья </t>
    </r>
    <r>
      <rPr>
        <u val="single"/>
        <sz val="10"/>
        <rFont val="Arial"/>
        <family val="2"/>
      </rPr>
      <t xml:space="preserve">                     /И.С.Сдобнова, с1к/</t>
    </r>
  </si>
  <si>
    <t>Горизонт - 1</t>
  </si>
  <si>
    <t>СК "Горизонт"</t>
  </si>
  <si>
    <t xml:space="preserve">Ширяев Сергей (2), Барбинягра Василий (2), Ворожейкин Александр (2), Ворожейкина Анна (3),     </t>
  </si>
  <si>
    <t>Горизонт - план Б</t>
  </si>
  <si>
    <t xml:space="preserve">Матюшенко Евгений (2), Хозяйкин Виталий (2), Белякова Ирина (2), Карпин Александр (3),     </t>
  </si>
  <si>
    <t>Водники</t>
  </si>
  <si>
    <t>ЦДЮТ "Черёмушки"</t>
  </si>
  <si>
    <t xml:space="preserve">Кулаков Кирилл (2ю), Бирюков Павел (б/р), Заюнчковский Олег (б/р), Богданова Наталья (2ю),     </t>
  </si>
  <si>
    <t>Норд-Вест - 1</t>
  </si>
  <si>
    <t>ГОУ ДЮЦ "Норд-Вест"</t>
  </si>
  <si>
    <t>Норд-Вест - 2</t>
  </si>
  <si>
    <t xml:space="preserve">Красовицкий Александр (3), Лукьянов Павел (3), Тимохов Сергей (3), Петровская Вероника (3),     </t>
  </si>
  <si>
    <t>Норд-Вест - 3</t>
  </si>
  <si>
    <t>ГУ - Для друзей</t>
  </si>
  <si>
    <t>ЦВР "Митино, ДТДМ "Хорошёво"</t>
  </si>
  <si>
    <t xml:space="preserve">Грецкий Павел (3), Гаспарян Ксения (3), Жирков Алексей (3), Матвеев Даниил (3),     </t>
  </si>
  <si>
    <t>МАИ - рулит</t>
  </si>
  <si>
    <t>МАИ</t>
  </si>
  <si>
    <t xml:space="preserve">Кололеев Дмитрий (кмс), Жандров Алексей (кмс), Лапкин Дмитрий (2), Волокитина Екатерина (2),     </t>
  </si>
  <si>
    <t>МАИ - ахтунг</t>
  </si>
  <si>
    <t xml:space="preserve">Огрызков Алексей (2), Абрамов Алексей (1), Комаров Николай (2), Логинова Евгения (3),     </t>
  </si>
  <si>
    <t>МАИ - жжёт</t>
  </si>
  <si>
    <t xml:space="preserve">МАИ  </t>
  </si>
  <si>
    <t xml:space="preserve">Фабриченко Виктор (2), Мироненко Сергей (3), Рябчикова Елена (3), Фёдоров Николай (3),     </t>
  </si>
  <si>
    <t>Атлантида - 1</t>
  </si>
  <si>
    <t>ДТ "На Миуссах"</t>
  </si>
  <si>
    <t xml:space="preserve">Зайцева Мария (2), Зайцева Людмила (1), Галеев Максим (3), Трифонова Наталья (3),     </t>
  </si>
  <si>
    <t>Атлантида - 2</t>
  </si>
  <si>
    <t>Ногти</t>
  </si>
  <si>
    <t>Школа №909 (г.Зеленоград)</t>
  </si>
  <si>
    <t>Планета - РГУФК</t>
  </si>
  <si>
    <t>ДТДиМ ВАО</t>
  </si>
  <si>
    <t>Планета - 4</t>
  </si>
  <si>
    <t>Планета - 3</t>
  </si>
  <si>
    <t xml:space="preserve">Горячева Анастасия (3), Филатов Максим (3), Киселёв Евгений (3), Филатов Дмитрий (3),     </t>
  </si>
  <si>
    <t>Планета - 1</t>
  </si>
  <si>
    <t xml:space="preserve">Голубева Ольга (3), Томилов Никита (3), Соколов Вадим (3), Бабушкин Сергей (кмс),     </t>
  </si>
  <si>
    <t>Планета - 2</t>
  </si>
  <si>
    <t>Мир путешествий</t>
  </si>
  <si>
    <t>КСЦ "Мир путешествий"</t>
  </si>
  <si>
    <t xml:space="preserve">Блинова Наталия (б/р), Затеев Евгений (б/р), Суворов Павел (б/р), Фёдоров Михаил (б/р),     </t>
  </si>
  <si>
    <t>ЦВР "Митино", ДТДМ "Хорошёво"</t>
  </si>
  <si>
    <t>ГУ - Эвглена зелёная</t>
  </si>
  <si>
    <t xml:space="preserve">Камышанов Евгений (3), Саркисян Карен (б/р), Копытин Кирилл (б/р), Парфирьева Татьяна (б/р),     </t>
  </si>
  <si>
    <t>ГУ - ххх</t>
  </si>
  <si>
    <t xml:space="preserve">Корзинов Дмитрий (3), Вершинина Ольга (3), Литваковский Артём (3), Волобой Алексей (3),     </t>
  </si>
  <si>
    <t>МГУ - Ураган</t>
  </si>
  <si>
    <t>МГУ им.М.В.Ломоносова</t>
  </si>
  <si>
    <t>Рокада</t>
  </si>
  <si>
    <t>Зеленоград</t>
  </si>
  <si>
    <t>Зеленоградский клуб альпинизма и скалолазания</t>
  </si>
  <si>
    <t>МГУ - Зюбра</t>
  </si>
  <si>
    <t xml:space="preserve">Добрушина Ольга (2), Вишневский Юрий (б/р), Давлетов Ильдар (б/р), Пищальникова Анастасия (3),     </t>
  </si>
  <si>
    <t>Бахчивестник</t>
  </si>
  <si>
    <t>Спуск по склону по судейским перилам</t>
  </si>
  <si>
    <t>Переправа по бревну через овраг по судейским перилам</t>
  </si>
  <si>
    <t>Наклонная навесная переправа с наведениемм перил и спуск "дюльфером"</t>
  </si>
  <si>
    <t>Навесная переправа</t>
  </si>
  <si>
    <t>Подъём по склону с наведением перил</t>
  </si>
  <si>
    <t>Спуск пострадавшего на несущем</t>
  </si>
  <si>
    <t>сн</t>
  </si>
  <si>
    <t xml:space="preserve">Суарес Антон (1), Афанасьев Владимир (1), Тугарева Виктория (3), Сидоренков Валерий (2),     </t>
  </si>
  <si>
    <t xml:space="preserve">Курочкина Варвара (б/р), Шляпникова Анна (3), Панов Дмитрий (б/р), Романов Сергей (б/р),     </t>
  </si>
  <si>
    <t xml:space="preserve">Князев Александр (3), Князев Сергей (3), Герасимчук Игорь (3), Зайцева Мария (2),     </t>
  </si>
  <si>
    <t xml:space="preserve">Понимасова ольга (б/р), Перфилов Илья (3), Коньков Роман (б/р), Абросимов Андрей (б/р),     </t>
  </si>
  <si>
    <t xml:space="preserve">Ткач Екатерина (1), Балашов Павел  (б\р), Сизов Александр (б\р), Швыгин Алексей (2),     </t>
  </si>
  <si>
    <t xml:space="preserve">Лакутинова Анастасия (1), Азизова Анна (3), Платонов Сергей (б/р), Соколов Игорь (б/р),     </t>
  </si>
  <si>
    <t xml:space="preserve">Сафронова Мария (кмс), Сафронова Мария В. (кмс), Насонов Даниил (1), Лакутинова Екатерина (мс),     </t>
  </si>
  <si>
    <t>ГУ - 1</t>
  </si>
  <si>
    <t xml:space="preserve">Закатов Константин (б\р), Морозова Ирина (б\р), Роговин Илья (б\р), Закатов Павел (б\р),     </t>
  </si>
  <si>
    <t xml:space="preserve">Королёва Светлана (2), Сергин Константин (1), Бакин Евгений (2), Зеленцов Дмитрий (мс),     </t>
  </si>
  <si>
    <t>ГУ -6</t>
  </si>
  <si>
    <t xml:space="preserve">Добровольский Николай (б/р), Горбаткин Иван (б/р), Смирнова Инна (б\р), Алексашин Иван (б\р),     </t>
  </si>
  <si>
    <t xml:space="preserve">Моисеенко Анна (б/р), Ведешев Вадим (б/р), Абрамов Иван (б/р), Долтанский Алексей (б/р),     </t>
  </si>
  <si>
    <t xml:space="preserve">Понимасова Светлана (б/р), Орлов Кирилл (б/р), Лубенец Екатерина (б/р), Савельев Егор (б/р),     </t>
  </si>
  <si>
    <t>ГУ - ПГК</t>
  </si>
  <si>
    <t xml:space="preserve">Окорокова Любовь (б/р), Крылов Николай (б/р), Морозов Антон (б/р), Дорожкин Алексей (б/р),     </t>
  </si>
  <si>
    <t>Московская область</t>
  </si>
  <si>
    <t xml:space="preserve">Дудина Дарья  (кмс), Берииков Евгений (кмс), Пискунов Владимир (кмс), Вяткин Евгений (кмс),     </t>
  </si>
  <si>
    <t>МГСУ - надежда</t>
  </si>
  <si>
    <t xml:space="preserve">Суркан Александр (2), Мартычев Артур (3), Сертюк Алексей (3), Акайнова Екатерина (3),     </t>
  </si>
  <si>
    <t>Ранг дистанции</t>
  </si>
  <si>
    <t>Выполненный разряд</t>
  </si>
  <si>
    <t>1</t>
  </si>
  <si>
    <t>2</t>
  </si>
  <si>
    <t>3</t>
  </si>
  <si>
    <t>МГСУ</t>
  </si>
  <si>
    <r>
      <t xml:space="preserve">Главный секретарь </t>
    </r>
    <r>
      <rPr>
        <u val="single"/>
        <sz val="10"/>
        <rFont val="Arial"/>
        <family val="2"/>
      </rPr>
      <t xml:space="preserve">                 /Г.П.Зотина, сс/</t>
    </r>
  </si>
  <si>
    <t>2ю</t>
  </si>
  <si>
    <t>3ю</t>
  </si>
  <si>
    <t>Протокол соревнований на дистанции 2 класса (группа Б)</t>
  </si>
  <si>
    <t>Протокол соревнований на дистанции 2 класса (группа В)</t>
  </si>
  <si>
    <t>Спуск по склону с наведением перил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</si>
</sst>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72" fontId="0" fillId="0" borderId="1" xfId="0" applyNumberFormat="1" applyBorder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Font="1" applyBorder="1" applyAlignment="1">
      <alignment textRotation="90" wrapText="1"/>
    </xf>
    <xf numFmtId="2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" xfId="0" applyFont="1" applyBorder="1" applyAlignment="1">
      <alignment textRotation="90" wrapText="1"/>
    </xf>
    <xf numFmtId="10" fontId="0" fillId="0" borderId="1" xfId="0" applyNumberFormat="1" applyBorder="1" applyAlignment="1">
      <alignment/>
    </xf>
    <xf numFmtId="21" fontId="8" fillId="0" borderId="1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textRotation="90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F10">
      <selection activeCell="O10" sqref="O1:P16384"/>
    </sheetView>
  </sheetViews>
  <sheetFormatPr defaultColWidth="9.140625" defaultRowHeight="12.75"/>
  <cols>
    <col min="1" max="1" width="3.28125" style="0" customWidth="1"/>
    <col min="2" max="2" width="3.00390625" style="0" hidden="1" customWidth="1"/>
    <col min="3" max="3" width="3.00390625" style="0" bestFit="1" customWidth="1"/>
    <col min="4" max="4" width="19.57421875" style="0" bestFit="1" customWidth="1"/>
    <col min="5" max="5" width="25.140625" style="1" customWidth="1"/>
    <col min="6" max="6" width="40.7109375" style="2" customWidth="1"/>
    <col min="7" max="7" width="5.57421875" style="3" bestFit="1" customWidth="1"/>
    <col min="8" max="8" width="8.140625" style="0" bestFit="1" customWidth="1"/>
    <col min="9" max="9" width="3.57421875" style="0" hidden="1" customWidth="1"/>
    <col min="10" max="10" width="3.140625" style="0" hidden="1" customWidth="1"/>
    <col min="11" max="11" width="3.7109375" style="0" hidden="1" customWidth="1"/>
    <col min="12" max="12" width="3.00390625" style="0" hidden="1" customWidth="1"/>
    <col min="13" max="13" width="5.140625" style="0" hidden="1" customWidth="1"/>
    <col min="14" max="14" width="3.00390625" style="0" bestFit="1" customWidth="1"/>
    <col min="15" max="16" width="3.7109375" style="0" hidden="1" customWidth="1"/>
    <col min="17" max="17" width="0" style="0" hidden="1" customWidth="1"/>
    <col min="18" max="18" width="8.140625" style="0" bestFit="1" customWidth="1"/>
    <col min="20" max="20" width="6.421875" style="0" bestFit="1" customWidth="1"/>
    <col min="21" max="21" width="3.00390625" style="38" customWidth="1"/>
    <col min="22" max="22" width="8.00390625" style="0" customWidth="1"/>
    <col min="23" max="23" width="3.00390625" style="0" bestFit="1" customWidth="1"/>
  </cols>
  <sheetData>
    <row r="1" spans="2:23" ht="12.75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7"/>
    </row>
    <row r="2" spans="2:23" ht="15"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8"/>
    </row>
    <row r="3" spans="2:23" ht="12.75">
      <c r="B3" s="14" t="s">
        <v>20</v>
      </c>
      <c r="C3" s="14"/>
      <c r="D3" s="14"/>
      <c r="E3"/>
      <c r="F3" s="1"/>
      <c r="G3" s="2"/>
      <c r="H3" s="3"/>
      <c r="U3" s="34"/>
      <c r="V3" s="15" t="s">
        <v>15</v>
      </c>
      <c r="W3" s="15"/>
    </row>
    <row r="4" spans="1:23" ht="231">
      <c r="A4" s="9" t="s">
        <v>13</v>
      </c>
      <c r="B4" s="9" t="s">
        <v>17</v>
      </c>
      <c r="C4" s="9" t="s">
        <v>14</v>
      </c>
      <c r="D4" s="5" t="s">
        <v>1</v>
      </c>
      <c r="E4" s="6" t="s">
        <v>2</v>
      </c>
      <c r="F4" s="7" t="s">
        <v>3</v>
      </c>
      <c r="G4" s="8" t="s">
        <v>4</v>
      </c>
      <c r="H4" s="5" t="s">
        <v>5</v>
      </c>
      <c r="I4" s="22" t="s">
        <v>77</v>
      </c>
      <c r="J4" s="22" t="s">
        <v>78</v>
      </c>
      <c r="K4" s="22" t="s">
        <v>80</v>
      </c>
      <c r="L4" s="22" t="s">
        <v>81</v>
      </c>
      <c r="M4" s="9" t="s">
        <v>7</v>
      </c>
      <c r="N4" s="22" t="s">
        <v>82</v>
      </c>
      <c r="O4" s="22" t="s">
        <v>6</v>
      </c>
      <c r="P4" s="22" t="s">
        <v>79</v>
      </c>
      <c r="Q4" s="10" t="s">
        <v>8</v>
      </c>
      <c r="R4" s="11" t="s">
        <v>9</v>
      </c>
      <c r="S4" s="9" t="s">
        <v>10</v>
      </c>
      <c r="T4" s="9" t="s">
        <v>18</v>
      </c>
      <c r="U4" s="35" t="s">
        <v>11</v>
      </c>
      <c r="V4" s="9" t="s">
        <v>12</v>
      </c>
      <c r="W4" s="9" t="s">
        <v>105</v>
      </c>
    </row>
    <row r="5" spans="1:23" ht="22.5">
      <c r="A5" s="5">
        <v>1</v>
      </c>
      <c r="B5" s="5" t="s">
        <v>0</v>
      </c>
      <c r="C5" s="5">
        <v>2</v>
      </c>
      <c r="D5" s="5" t="s">
        <v>23</v>
      </c>
      <c r="E5" s="6" t="s">
        <v>24</v>
      </c>
      <c r="F5" s="7" t="s">
        <v>25</v>
      </c>
      <c r="G5" s="26">
        <v>10</v>
      </c>
      <c r="H5" s="12">
        <v>0.4479166666666667</v>
      </c>
      <c r="I5" s="12"/>
      <c r="J5" s="12"/>
      <c r="K5" s="5"/>
      <c r="L5" s="5"/>
      <c r="M5" s="5"/>
      <c r="N5" s="5"/>
      <c r="O5" s="5"/>
      <c r="P5" s="5"/>
      <c r="Q5" s="12"/>
      <c r="R5" s="12">
        <v>0.4666087962962963</v>
      </c>
      <c r="S5" s="12">
        <f aca="true" t="shared" si="0" ref="S5:S19">R5-H5-Q5</f>
        <v>0.018692129629629628</v>
      </c>
      <c r="T5" s="13"/>
      <c r="U5" s="36">
        <v>1</v>
      </c>
      <c r="V5" s="23">
        <f aca="true" t="shared" si="1" ref="V5:V17">S5/$S$5</f>
        <v>1</v>
      </c>
      <c r="W5" s="33" t="s">
        <v>106</v>
      </c>
    </row>
    <row r="6" spans="1:23" ht="22.5">
      <c r="A6" s="5">
        <v>2</v>
      </c>
      <c r="B6" s="5" t="s">
        <v>0</v>
      </c>
      <c r="C6" s="5">
        <v>7</v>
      </c>
      <c r="D6" s="5" t="s">
        <v>31</v>
      </c>
      <c r="E6" s="6" t="s">
        <v>32</v>
      </c>
      <c r="F6" s="7" t="s">
        <v>84</v>
      </c>
      <c r="G6" s="26">
        <v>24</v>
      </c>
      <c r="H6" s="12">
        <v>0.5729166666666666</v>
      </c>
      <c r="I6" s="12"/>
      <c r="J6" s="12"/>
      <c r="K6" s="5"/>
      <c r="L6" s="5"/>
      <c r="M6" s="5"/>
      <c r="N6" s="5"/>
      <c r="O6" s="5"/>
      <c r="P6" s="5"/>
      <c r="Q6" s="12"/>
      <c r="R6" s="12">
        <v>0.5923958333333333</v>
      </c>
      <c r="S6" s="12">
        <f t="shared" si="0"/>
        <v>0.019479166666666714</v>
      </c>
      <c r="T6" s="13"/>
      <c r="U6" s="36">
        <v>2</v>
      </c>
      <c r="V6" s="23">
        <f t="shared" si="1"/>
        <v>1.0421052631578973</v>
      </c>
      <c r="W6" s="33" t="s">
        <v>106</v>
      </c>
    </row>
    <row r="7" spans="1:23" ht="22.5">
      <c r="A7" s="5">
        <v>3</v>
      </c>
      <c r="B7" s="5" t="s">
        <v>0</v>
      </c>
      <c r="C7" s="5">
        <v>5</v>
      </c>
      <c r="D7" s="5" t="s">
        <v>26</v>
      </c>
      <c r="E7" s="6" t="s">
        <v>24</v>
      </c>
      <c r="F7" s="7" t="s">
        <v>27</v>
      </c>
      <c r="G7" s="26">
        <v>10</v>
      </c>
      <c r="H7" s="12">
        <v>0.5</v>
      </c>
      <c r="I7" s="12"/>
      <c r="J7" s="12"/>
      <c r="K7" s="5"/>
      <c r="L7" s="5"/>
      <c r="M7" s="5"/>
      <c r="N7" s="5"/>
      <c r="O7" s="5"/>
      <c r="P7" s="5"/>
      <c r="Q7" s="12"/>
      <c r="R7" s="12">
        <v>0.5209143518518519</v>
      </c>
      <c r="S7" s="12">
        <f t="shared" si="0"/>
        <v>0.020914351851851865</v>
      </c>
      <c r="T7" s="13"/>
      <c r="U7" s="36" t="s">
        <v>108</v>
      </c>
      <c r="V7" s="23">
        <f t="shared" si="1"/>
        <v>1.1188854489164095</v>
      </c>
      <c r="W7" s="33" t="s">
        <v>107</v>
      </c>
    </row>
    <row r="8" spans="1:23" ht="22.5">
      <c r="A8" s="5">
        <v>4</v>
      </c>
      <c r="B8" s="5" t="s">
        <v>0</v>
      </c>
      <c r="C8" s="5">
        <v>9</v>
      </c>
      <c r="D8" s="5" t="s">
        <v>76</v>
      </c>
      <c r="E8" s="6" t="s">
        <v>100</v>
      </c>
      <c r="F8" s="7" t="s">
        <v>101</v>
      </c>
      <c r="G8" s="26">
        <v>120</v>
      </c>
      <c r="H8" s="12">
        <v>0.5208333333333334</v>
      </c>
      <c r="I8" s="12"/>
      <c r="J8" s="12"/>
      <c r="K8" s="5"/>
      <c r="L8" s="5"/>
      <c r="M8" s="5"/>
      <c r="N8" s="5"/>
      <c r="O8" s="5"/>
      <c r="P8" s="5"/>
      <c r="Q8" s="12"/>
      <c r="R8" s="12">
        <v>0.5422569444444444</v>
      </c>
      <c r="S8" s="12">
        <f t="shared" si="0"/>
        <v>0.02142361111111102</v>
      </c>
      <c r="T8" s="13"/>
      <c r="U8" s="36"/>
      <c r="V8" s="23">
        <f t="shared" si="1"/>
        <v>1.1461300309597475</v>
      </c>
      <c r="W8" s="33" t="s">
        <v>107</v>
      </c>
    </row>
    <row r="9" spans="1:23" ht="22.5">
      <c r="A9" s="5">
        <v>5</v>
      </c>
      <c r="B9" s="5" t="s">
        <v>0</v>
      </c>
      <c r="C9" s="5">
        <v>1</v>
      </c>
      <c r="D9" s="5" t="s">
        <v>60</v>
      </c>
      <c r="E9" s="6" t="s">
        <v>54</v>
      </c>
      <c r="F9" s="7" t="s">
        <v>90</v>
      </c>
      <c r="G9" s="26">
        <v>170</v>
      </c>
      <c r="H9" s="12">
        <v>0.4375</v>
      </c>
      <c r="I9" s="12"/>
      <c r="J9" s="12"/>
      <c r="K9" s="5"/>
      <c r="L9" s="5"/>
      <c r="M9" s="5"/>
      <c r="N9" s="5"/>
      <c r="O9" s="5"/>
      <c r="P9" s="5"/>
      <c r="Q9" s="12"/>
      <c r="R9" s="12">
        <v>0.46209490740740744</v>
      </c>
      <c r="S9" s="12">
        <f t="shared" si="0"/>
        <v>0.02459490740740744</v>
      </c>
      <c r="T9" s="13"/>
      <c r="U9" s="36"/>
      <c r="V9" s="23">
        <f t="shared" si="1"/>
        <v>1.3157894736842124</v>
      </c>
      <c r="W9" s="33" t="s">
        <v>108</v>
      </c>
    </row>
    <row r="10" spans="1:23" ht="22.5">
      <c r="A10" s="5">
        <v>6</v>
      </c>
      <c r="B10" s="5" t="s">
        <v>0</v>
      </c>
      <c r="C10" s="5">
        <v>12</v>
      </c>
      <c r="D10" s="5" t="s">
        <v>58</v>
      </c>
      <c r="E10" s="6" t="s">
        <v>54</v>
      </c>
      <c r="F10" s="7" t="s">
        <v>59</v>
      </c>
      <c r="G10" s="26">
        <v>33</v>
      </c>
      <c r="H10" s="12">
        <v>0.5520833333333334</v>
      </c>
      <c r="I10" s="12"/>
      <c r="J10" s="12"/>
      <c r="K10" s="5"/>
      <c r="L10" s="5"/>
      <c r="M10" s="5"/>
      <c r="N10" s="5"/>
      <c r="O10" s="5"/>
      <c r="P10" s="5"/>
      <c r="Q10" s="12"/>
      <c r="R10" s="12">
        <v>0.5805671296296296</v>
      </c>
      <c r="S10" s="12">
        <f t="shared" si="0"/>
        <v>0.02848379629629627</v>
      </c>
      <c r="T10" s="13"/>
      <c r="U10" s="36"/>
      <c r="V10" s="23">
        <f t="shared" si="1"/>
        <v>1.5238390092879244</v>
      </c>
      <c r="W10" s="33" t="s">
        <v>108</v>
      </c>
    </row>
    <row r="11" spans="1:23" ht="22.5">
      <c r="A11" s="5">
        <v>7</v>
      </c>
      <c r="B11" s="5" t="s">
        <v>0</v>
      </c>
      <c r="C11" s="5">
        <v>10</v>
      </c>
      <c r="D11" s="5" t="s">
        <v>42</v>
      </c>
      <c r="E11" s="6" t="s">
        <v>40</v>
      </c>
      <c r="F11" s="7" t="s">
        <v>43</v>
      </c>
      <c r="G11" s="26">
        <v>17</v>
      </c>
      <c r="H11" s="12">
        <v>0.53125</v>
      </c>
      <c r="I11" s="12"/>
      <c r="J11" s="12"/>
      <c r="K11" s="5"/>
      <c r="L11" s="5"/>
      <c r="M11" s="5"/>
      <c r="N11" s="5"/>
      <c r="O11" s="5"/>
      <c r="P11" s="5"/>
      <c r="Q11" s="12"/>
      <c r="R11" s="12">
        <v>0.5598611111111111</v>
      </c>
      <c r="S11" s="12">
        <f t="shared" si="0"/>
        <v>0.028611111111111143</v>
      </c>
      <c r="T11" s="13"/>
      <c r="U11" s="36"/>
      <c r="V11" s="23">
        <f t="shared" si="1"/>
        <v>1.5306501547987634</v>
      </c>
      <c r="W11" s="33" t="s">
        <v>108</v>
      </c>
    </row>
    <row r="12" spans="1:23" ht="22.5">
      <c r="A12" s="5">
        <v>8</v>
      </c>
      <c r="B12" s="5" t="s">
        <v>0</v>
      </c>
      <c r="C12" s="5">
        <v>8</v>
      </c>
      <c r="D12" s="5" t="s">
        <v>69</v>
      </c>
      <c r="E12" s="6" t="s">
        <v>70</v>
      </c>
      <c r="F12" s="7" t="s">
        <v>93</v>
      </c>
      <c r="G12" s="26">
        <v>116</v>
      </c>
      <c r="H12" s="12">
        <v>0.5104166666666666</v>
      </c>
      <c r="I12" s="12"/>
      <c r="J12" s="12"/>
      <c r="K12" s="5"/>
      <c r="L12" s="5"/>
      <c r="M12" s="5"/>
      <c r="N12" s="5"/>
      <c r="O12" s="5"/>
      <c r="P12" s="5"/>
      <c r="Q12" s="12"/>
      <c r="R12" s="12">
        <v>0.5421412037037037</v>
      </c>
      <c r="S12" s="12">
        <f t="shared" si="0"/>
        <v>0.03172453703703704</v>
      </c>
      <c r="T12" s="13"/>
      <c r="U12" s="36"/>
      <c r="V12" s="23">
        <f t="shared" si="1"/>
        <v>1.697213622291022</v>
      </c>
      <c r="W12" s="33"/>
    </row>
    <row r="13" spans="1:23" ht="22.5">
      <c r="A13" s="5">
        <v>9</v>
      </c>
      <c r="B13" s="5" t="s">
        <v>0</v>
      </c>
      <c r="C13" s="5">
        <v>13</v>
      </c>
      <c r="D13" s="5" t="s">
        <v>47</v>
      </c>
      <c r="E13" s="6" t="s">
        <v>48</v>
      </c>
      <c r="F13" s="7" t="s">
        <v>49</v>
      </c>
      <c r="G13" s="26">
        <v>15</v>
      </c>
      <c r="H13" s="12">
        <v>0.5625</v>
      </c>
      <c r="I13" s="12"/>
      <c r="J13" s="12"/>
      <c r="K13" s="5"/>
      <c r="L13" s="5"/>
      <c r="M13" s="5"/>
      <c r="N13" s="5"/>
      <c r="O13" s="5"/>
      <c r="P13" s="5"/>
      <c r="Q13" s="12"/>
      <c r="R13" s="12">
        <v>0.597488425925926</v>
      </c>
      <c r="S13" s="12">
        <f t="shared" si="0"/>
        <v>0.03498842592592599</v>
      </c>
      <c r="T13" s="13"/>
      <c r="U13" s="36"/>
      <c r="V13" s="23">
        <f t="shared" si="1"/>
        <v>1.8718266253870006</v>
      </c>
      <c r="W13" s="33"/>
    </row>
    <row r="14" spans="1:23" ht="25.5">
      <c r="A14" s="5">
        <v>11</v>
      </c>
      <c r="B14" s="5" t="s">
        <v>0</v>
      </c>
      <c r="C14" s="5">
        <v>4</v>
      </c>
      <c r="D14" s="5" t="s">
        <v>36</v>
      </c>
      <c r="E14" s="6" t="s">
        <v>37</v>
      </c>
      <c r="F14" s="7" t="s">
        <v>38</v>
      </c>
      <c r="G14" s="26">
        <v>4</v>
      </c>
      <c r="H14" s="30">
        <v>0.46875</v>
      </c>
      <c r="I14" s="30"/>
      <c r="J14" s="30"/>
      <c r="K14" s="29"/>
      <c r="L14" s="29"/>
      <c r="M14" s="29"/>
      <c r="N14" s="29"/>
      <c r="O14" s="29"/>
      <c r="P14" s="29"/>
      <c r="Q14" s="30"/>
      <c r="R14" s="30">
        <v>0.5067013888888888</v>
      </c>
      <c r="S14" s="30">
        <f t="shared" si="0"/>
        <v>0.037951388888888826</v>
      </c>
      <c r="T14" s="31"/>
      <c r="U14" s="37"/>
      <c r="V14" s="23">
        <f t="shared" si="1"/>
        <v>2.0303405572755384</v>
      </c>
      <c r="W14" s="33"/>
    </row>
    <row r="15" spans="1:23" ht="22.5">
      <c r="A15" s="5">
        <v>12</v>
      </c>
      <c r="B15" s="5" t="s">
        <v>0</v>
      </c>
      <c r="C15" s="5">
        <v>15</v>
      </c>
      <c r="D15" s="5" t="s">
        <v>44</v>
      </c>
      <c r="E15" s="6" t="s">
        <v>45</v>
      </c>
      <c r="F15" s="7" t="s">
        <v>46</v>
      </c>
      <c r="G15" s="26">
        <v>6</v>
      </c>
      <c r="H15" s="12">
        <v>0.5833333333333334</v>
      </c>
      <c r="I15" s="12"/>
      <c r="J15" s="12"/>
      <c r="K15" s="5"/>
      <c r="L15" s="5"/>
      <c r="M15" s="5"/>
      <c r="N15" s="5"/>
      <c r="O15" s="5"/>
      <c r="P15" s="5"/>
      <c r="Q15" s="12"/>
      <c r="R15" s="12">
        <v>0.6250694444444445</v>
      </c>
      <c r="S15" s="12">
        <f t="shared" si="0"/>
        <v>0.041736111111111085</v>
      </c>
      <c r="T15" s="13"/>
      <c r="U15" s="36"/>
      <c r="V15" s="23">
        <f t="shared" si="1"/>
        <v>2.232817337461299</v>
      </c>
      <c r="W15" s="33"/>
    </row>
    <row r="16" spans="1:23" ht="25.5">
      <c r="A16" s="5">
        <v>13</v>
      </c>
      <c r="B16" s="5" t="s">
        <v>0</v>
      </c>
      <c r="C16" s="5">
        <v>11</v>
      </c>
      <c r="D16" s="5" t="s">
        <v>67</v>
      </c>
      <c r="E16" s="6" t="s">
        <v>64</v>
      </c>
      <c r="F16" s="7" t="s">
        <v>68</v>
      </c>
      <c r="G16" s="26">
        <v>4</v>
      </c>
      <c r="H16" s="12">
        <v>0.5416666666666666</v>
      </c>
      <c r="I16" s="12"/>
      <c r="J16" s="12"/>
      <c r="K16" s="5"/>
      <c r="L16" s="5"/>
      <c r="M16" s="5"/>
      <c r="N16" s="5"/>
      <c r="O16" s="5"/>
      <c r="P16" s="5"/>
      <c r="Q16" s="12"/>
      <c r="R16" s="12">
        <v>0.5846296296296296</v>
      </c>
      <c r="S16" s="12">
        <f t="shared" si="0"/>
        <v>0.04296296296296298</v>
      </c>
      <c r="T16" s="13"/>
      <c r="U16" s="36"/>
      <c r="V16" s="23">
        <f t="shared" si="1"/>
        <v>2.298452012383902</v>
      </c>
      <c r="W16" s="33"/>
    </row>
    <row r="17" spans="1:23" ht="22.5">
      <c r="A17" s="5">
        <v>14</v>
      </c>
      <c r="B17" s="5" t="s">
        <v>0</v>
      </c>
      <c r="C17" s="5">
        <v>33</v>
      </c>
      <c r="D17" s="5" t="s">
        <v>102</v>
      </c>
      <c r="E17" s="6" t="s">
        <v>109</v>
      </c>
      <c r="F17" s="7" t="s">
        <v>103</v>
      </c>
      <c r="G17" s="26">
        <v>6</v>
      </c>
      <c r="H17" s="12">
        <v>0.59375</v>
      </c>
      <c r="I17" s="12"/>
      <c r="J17" s="12"/>
      <c r="K17" s="5"/>
      <c r="L17" s="5"/>
      <c r="M17" s="5"/>
      <c r="N17" s="5"/>
      <c r="O17" s="5"/>
      <c r="P17" s="5"/>
      <c r="Q17" s="12"/>
      <c r="R17" s="12">
        <v>0.6396990740740741</v>
      </c>
      <c r="S17" s="12">
        <f t="shared" si="0"/>
        <v>0.045949074074074114</v>
      </c>
      <c r="T17" s="13"/>
      <c r="U17" s="36"/>
      <c r="V17" s="23">
        <f t="shared" si="1"/>
        <v>2.4582043343653273</v>
      </c>
      <c r="W17" s="33"/>
    </row>
    <row r="18" spans="1:23" ht="22.5">
      <c r="A18" s="5">
        <v>15</v>
      </c>
      <c r="B18" s="5" t="s">
        <v>0</v>
      </c>
      <c r="C18" s="5">
        <v>3</v>
      </c>
      <c r="D18" s="5" t="s">
        <v>39</v>
      </c>
      <c r="E18" s="6" t="s">
        <v>40</v>
      </c>
      <c r="F18" s="7" t="s">
        <v>41</v>
      </c>
      <c r="G18" s="26">
        <v>66</v>
      </c>
      <c r="H18" s="12">
        <v>0.4583333333333333</v>
      </c>
      <c r="I18" s="12"/>
      <c r="J18" s="12"/>
      <c r="K18" s="5"/>
      <c r="L18" s="5"/>
      <c r="M18" s="5"/>
      <c r="N18" s="5" t="s">
        <v>83</v>
      </c>
      <c r="O18" s="5"/>
      <c r="P18" s="5"/>
      <c r="Q18" s="12"/>
      <c r="R18" s="12">
        <v>0.48975694444444445</v>
      </c>
      <c r="S18" s="12">
        <f t="shared" si="0"/>
        <v>0.03142361111111114</v>
      </c>
      <c r="T18" s="13">
        <f>COUNTA(I18:L18,N18:P18)</f>
        <v>1</v>
      </c>
      <c r="U18" s="36"/>
      <c r="V18" s="23"/>
      <c r="W18" s="33"/>
    </row>
    <row r="19" spans="1:23" ht="22.5">
      <c r="A19" s="5">
        <v>10</v>
      </c>
      <c r="B19" s="5" t="s">
        <v>0</v>
      </c>
      <c r="C19" s="5">
        <v>14</v>
      </c>
      <c r="D19" s="5" t="s">
        <v>33</v>
      </c>
      <c r="E19" s="6" t="s">
        <v>32</v>
      </c>
      <c r="F19" s="7" t="s">
        <v>34</v>
      </c>
      <c r="G19" s="26">
        <v>4</v>
      </c>
      <c r="H19" s="12">
        <v>0.4791666666666667</v>
      </c>
      <c r="I19" s="12"/>
      <c r="J19" s="12"/>
      <c r="K19" s="5"/>
      <c r="L19" s="5"/>
      <c r="M19" s="5"/>
      <c r="N19" s="5" t="s">
        <v>83</v>
      </c>
      <c r="O19" s="5"/>
      <c r="P19" s="5"/>
      <c r="Q19" s="12"/>
      <c r="R19" s="12">
        <v>0.5149189814814815</v>
      </c>
      <c r="S19" s="12">
        <f t="shared" si="0"/>
        <v>0.035752314814814834</v>
      </c>
      <c r="T19" s="13">
        <v>1</v>
      </c>
      <c r="U19" s="36"/>
      <c r="V19" s="23"/>
      <c r="W19" s="33"/>
    </row>
    <row r="20" spans="5:7" ht="12.75">
      <c r="E20" s="17"/>
      <c r="F20" s="32" t="s">
        <v>104</v>
      </c>
      <c r="G20" s="19">
        <f>SUM(G5:G10)</f>
        <v>367</v>
      </c>
    </row>
    <row r="21" spans="1:23" ht="12.75">
      <c r="A21" s="16"/>
      <c r="B21" s="16"/>
      <c r="C21" s="16"/>
      <c r="D21" s="16"/>
      <c r="E21" s="17"/>
      <c r="F21" s="18"/>
      <c r="G21" s="19"/>
      <c r="H21" s="20"/>
      <c r="I21" s="20"/>
      <c r="J21" s="20"/>
      <c r="K21" s="16"/>
      <c r="L21" s="16"/>
      <c r="M21" s="16"/>
      <c r="N21" s="16"/>
      <c r="O21" s="16"/>
      <c r="P21" s="16"/>
      <c r="Q21" s="20"/>
      <c r="R21" s="20"/>
      <c r="S21" s="20"/>
      <c r="T21" s="21"/>
      <c r="U21" s="39"/>
      <c r="V21" s="25"/>
      <c r="W21" s="25"/>
    </row>
    <row r="22" spans="1:23" ht="12.75">
      <c r="A22" t="s">
        <v>22</v>
      </c>
      <c r="B22" s="16"/>
      <c r="C22" s="16"/>
      <c r="D22" s="16"/>
      <c r="E22" s="17"/>
      <c r="F22" s="18"/>
      <c r="G22" s="19"/>
      <c r="H22" s="20"/>
      <c r="I22" s="20"/>
      <c r="J22" s="20"/>
      <c r="K22" s="16"/>
      <c r="L22" s="16"/>
      <c r="M22" s="16"/>
      <c r="N22" s="16"/>
      <c r="O22" s="16"/>
      <c r="P22" s="16"/>
      <c r="Q22" s="20"/>
      <c r="R22" s="20"/>
      <c r="S22" s="20"/>
      <c r="T22" s="21"/>
      <c r="U22" s="39"/>
      <c r="V22" s="25"/>
      <c r="W22" s="25"/>
    </row>
    <row r="23" spans="2:8" ht="12.75">
      <c r="B23" t="s">
        <v>22</v>
      </c>
      <c r="E23"/>
      <c r="F23" s="1"/>
      <c r="G23" s="2"/>
      <c r="H23" s="3"/>
    </row>
    <row r="24" spans="1:8" ht="12.75">
      <c r="A24" t="s">
        <v>110</v>
      </c>
      <c r="E24"/>
      <c r="F24" s="1"/>
      <c r="G24" s="2"/>
      <c r="H24" s="3"/>
    </row>
    <row r="25" spans="2:8" ht="12.75">
      <c r="B25" t="s">
        <v>21</v>
      </c>
      <c r="E25"/>
      <c r="F25" s="1"/>
      <c r="G25" s="2"/>
      <c r="H25" s="3"/>
    </row>
    <row r="26" spans="5:8" ht="12.75">
      <c r="E26"/>
      <c r="F26" s="1"/>
      <c r="G26" s="2"/>
      <c r="H26" s="3"/>
    </row>
  </sheetData>
  <mergeCells count="2">
    <mergeCell ref="B1:V1"/>
    <mergeCell ref="B2:V2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F1">
      <selection activeCell="N3" sqref="N1:N16384"/>
    </sheetView>
  </sheetViews>
  <sheetFormatPr defaultColWidth="9.140625" defaultRowHeight="12.75"/>
  <cols>
    <col min="1" max="2" width="3.00390625" style="0" bestFit="1" customWidth="1"/>
    <col min="3" max="3" width="19.57421875" style="0" bestFit="1" customWidth="1"/>
    <col min="4" max="4" width="25.140625" style="1" customWidth="1"/>
    <col min="5" max="5" width="40.7109375" style="2" customWidth="1"/>
    <col min="6" max="6" width="6.421875" style="3" bestFit="1" customWidth="1"/>
    <col min="7" max="7" width="8.140625" style="0" bestFit="1" customWidth="1"/>
    <col min="8" max="8" width="3.57421875" style="0" hidden="1" customWidth="1"/>
    <col min="9" max="9" width="3.140625" style="0" hidden="1" customWidth="1"/>
    <col min="10" max="10" width="3.7109375" style="0" hidden="1" customWidth="1"/>
    <col min="11" max="11" width="3.00390625" style="0" hidden="1" customWidth="1"/>
    <col min="12" max="12" width="5.140625" style="0" hidden="1" customWidth="1"/>
    <col min="13" max="13" width="3.00390625" style="0" bestFit="1" customWidth="1"/>
    <col min="14" max="14" width="3.7109375" style="0" hidden="1" customWidth="1"/>
    <col min="15" max="15" width="0" style="0" hidden="1" customWidth="1"/>
    <col min="16" max="16" width="8.140625" style="0" bestFit="1" customWidth="1"/>
    <col min="18" max="18" width="6.421875" style="0" customWidth="1"/>
    <col min="19" max="19" width="3.00390625" style="0" customWidth="1"/>
    <col min="20" max="20" width="8.00390625" style="0" customWidth="1"/>
    <col min="21" max="21" width="3.00390625" style="38" bestFit="1" customWidth="1"/>
  </cols>
  <sheetData>
    <row r="1" spans="1:21" ht="12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0"/>
    </row>
    <row r="2" spans="1:21" ht="15">
      <c r="A2" s="43" t="s">
        <v>113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1"/>
    </row>
    <row r="3" spans="1:21" ht="12.75">
      <c r="A3" s="14" t="s">
        <v>20</v>
      </c>
      <c r="B3" s="14"/>
      <c r="S3" s="15"/>
      <c r="T3" s="15" t="s">
        <v>15</v>
      </c>
      <c r="U3" s="34"/>
    </row>
    <row r="4" spans="1:21" ht="213.75">
      <c r="A4" s="9" t="s">
        <v>13</v>
      </c>
      <c r="B4" s="9" t="s">
        <v>14</v>
      </c>
      <c r="C4" s="5" t="s">
        <v>1</v>
      </c>
      <c r="D4" s="6" t="s">
        <v>2</v>
      </c>
      <c r="E4" s="7" t="s">
        <v>3</v>
      </c>
      <c r="F4" s="8" t="s">
        <v>4</v>
      </c>
      <c r="G4" s="5" t="s">
        <v>5</v>
      </c>
      <c r="H4" s="22" t="s">
        <v>77</v>
      </c>
      <c r="I4" s="22" t="s">
        <v>78</v>
      </c>
      <c r="J4" s="22" t="s">
        <v>80</v>
      </c>
      <c r="K4" s="22" t="s">
        <v>81</v>
      </c>
      <c r="L4" s="9" t="s">
        <v>7</v>
      </c>
      <c r="M4" s="22" t="s">
        <v>115</v>
      </c>
      <c r="N4" s="22" t="s">
        <v>6</v>
      </c>
      <c r="O4" s="10" t="s">
        <v>8</v>
      </c>
      <c r="P4" s="11" t="s">
        <v>9</v>
      </c>
      <c r="Q4" s="9" t="s">
        <v>10</v>
      </c>
      <c r="R4" s="9" t="s">
        <v>18</v>
      </c>
      <c r="S4" s="9" t="s">
        <v>11</v>
      </c>
      <c r="T4" s="9" t="s">
        <v>12</v>
      </c>
      <c r="U4" s="35" t="s">
        <v>105</v>
      </c>
    </row>
    <row r="5" spans="1:21" ht="25.5" customHeight="1">
      <c r="A5" s="5">
        <v>1</v>
      </c>
      <c r="B5" s="5">
        <v>22</v>
      </c>
      <c r="C5" s="5" t="s">
        <v>74</v>
      </c>
      <c r="D5" s="6" t="s">
        <v>70</v>
      </c>
      <c r="E5" s="7" t="s">
        <v>75</v>
      </c>
      <c r="F5" s="26">
        <v>4</v>
      </c>
      <c r="G5" s="12">
        <v>0.6368055555555555</v>
      </c>
      <c r="H5" s="12"/>
      <c r="I5" s="12"/>
      <c r="J5" s="5"/>
      <c r="K5" s="5"/>
      <c r="L5" s="5"/>
      <c r="M5" s="5"/>
      <c r="N5" s="5"/>
      <c r="O5" s="12"/>
      <c r="P5" s="12">
        <v>0.6501388888888889</v>
      </c>
      <c r="Q5" s="12">
        <f>P5-G5-O5</f>
        <v>0.01333333333333342</v>
      </c>
      <c r="R5" s="13"/>
      <c r="S5" s="36">
        <v>1</v>
      </c>
      <c r="T5" s="23">
        <f aca="true" t="shared" si="0" ref="T5:T13">Q5/$Q$5</f>
        <v>1</v>
      </c>
      <c r="U5" s="33" t="s">
        <v>107</v>
      </c>
    </row>
    <row r="6" spans="1:21" ht="22.5">
      <c r="A6" s="5">
        <v>2</v>
      </c>
      <c r="B6" s="5">
        <v>24</v>
      </c>
      <c r="C6" s="5" t="s">
        <v>53</v>
      </c>
      <c r="D6" s="6" t="s">
        <v>54</v>
      </c>
      <c r="E6" s="7" t="s">
        <v>88</v>
      </c>
      <c r="F6" s="26">
        <v>13</v>
      </c>
      <c r="G6" s="12">
        <v>0.611111111111111</v>
      </c>
      <c r="H6" s="12"/>
      <c r="I6" s="12"/>
      <c r="J6" s="5"/>
      <c r="K6" s="5"/>
      <c r="L6" s="5"/>
      <c r="M6" s="5"/>
      <c r="N6" s="5"/>
      <c r="O6" s="12"/>
      <c r="P6" s="12">
        <v>0.6252083333333334</v>
      </c>
      <c r="Q6" s="12">
        <f>P6-G6-O6</f>
        <v>0.014097222222222316</v>
      </c>
      <c r="R6" s="13"/>
      <c r="S6" s="36">
        <v>2</v>
      </c>
      <c r="T6" s="23">
        <f t="shared" si="0"/>
        <v>1.057291666666667</v>
      </c>
      <c r="U6" s="33" t="s">
        <v>107</v>
      </c>
    </row>
    <row r="7" spans="1:21" ht="22.5">
      <c r="A7" s="5">
        <v>3</v>
      </c>
      <c r="B7" s="5">
        <v>18</v>
      </c>
      <c r="C7" s="5" t="s">
        <v>55</v>
      </c>
      <c r="D7" s="6" t="s">
        <v>54</v>
      </c>
      <c r="E7" s="7" t="s">
        <v>89</v>
      </c>
      <c r="F7" s="26">
        <v>11</v>
      </c>
      <c r="G7" s="12">
        <v>0.6590277777777778</v>
      </c>
      <c r="H7" s="12"/>
      <c r="I7" s="12"/>
      <c r="J7" s="5"/>
      <c r="K7" s="5"/>
      <c r="L7" s="5"/>
      <c r="M7" s="5"/>
      <c r="N7" s="5"/>
      <c r="O7" s="12"/>
      <c r="P7" s="12">
        <v>0.679074074074074</v>
      </c>
      <c r="Q7" s="12">
        <f>P7-G7-O7</f>
        <v>0.020046296296296284</v>
      </c>
      <c r="R7" s="13"/>
      <c r="S7" s="36" t="s">
        <v>108</v>
      </c>
      <c r="T7" s="23">
        <f t="shared" si="0"/>
        <v>1.5034722222222117</v>
      </c>
      <c r="U7" s="33" t="s">
        <v>111</v>
      </c>
    </row>
    <row r="8" spans="1:21" ht="22.5">
      <c r="A8" s="5">
        <v>4</v>
      </c>
      <c r="B8" s="5">
        <v>28</v>
      </c>
      <c r="C8" s="5" t="s">
        <v>61</v>
      </c>
      <c r="D8" s="6" t="s">
        <v>62</v>
      </c>
      <c r="E8" s="7" t="s">
        <v>63</v>
      </c>
      <c r="F8" s="26">
        <v>0</v>
      </c>
      <c r="G8" s="12">
        <v>0.6701388888888888</v>
      </c>
      <c r="H8" s="12"/>
      <c r="I8" s="12"/>
      <c r="J8" s="5"/>
      <c r="K8" s="5"/>
      <c r="L8" s="5"/>
      <c r="M8" s="5"/>
      <c r="N8" s="5"/>
      <c r="O8" s="12"/>
      <c r="P8" s="12">
        <v>0.6909490740740741</v>
      </c>
      <c r="Q8" s="12">
        <f>P8-G8-O8</f>
        <v>0.020810185185185293</v>
      </c>
      <c r="R8" s="13"/>
      <c r="S8" s="24"/>
      <c r="T8" s="23">
        <f t="shared" si="0"/>
        <v>1.5607638888888868</v>
      </c>
      <c r="U8" s="33" t="s">
        <v>111</v>
      </c>
    </row>
    <row r="9" spans="1:21" ht="22.5">
      <c r="A9" s="5">
        <v>5</v>
      </c>
      <c r="B9" s="5">
        <v>23</v>
      </c>
      <c r="C9" s="5" t="s">
        <v>50</v>
      </c>
      <c r="D9" s="6" t="s">
        <v>48</v>
      </c>
      <c r="E9" s="7" t="s">
        <v>86</v>
      </c>
      <c r="F9" s="26">
        <v>6</v>
      </c>
      <c r="G9" s="12">
        <v>0.642361111111111</v>
      </c>
      <c r="H9" s="12"/>
      <c r="I9" s="12"/>
      <c r="J9" s="5"/>
      <c r="K9" s="5"/>
      <c r="L9" s="5"/>
      <c r="M9" s="5"/>
      <c r="N9" s="5"/>
      <c r="O9" s="12"/>
      <c r="P9" s="12">
        <v>0.6642476851851852</v>
      </c>
      <c r="Q9" s="12">
        <f>P9-G9-O9</f>
        <v>0.021886574074074128</v>
      </c>
      <c r="R9" s="13"/>
      <c r="S9" s="24"/>
      <c r="T9" s="23">
        <f t="shared" si="0"/>
        <v>1.641493055555549</v>
      </c>
      <c r="U9" s="33" t="s">
        <v>111</v>
      </c>
    </row>
    <row r="10" spans="1:21" ht="28.5" customHeight="1">
      <c r="A10" s="5">
        <v>6</v>
      </c>
      <c r="B10" s="5">
        <v>29</v>
      </c>
      <c r="C10" s="5" t="s">
        <v>72</v>
      </c>
      <c r="D10" s="6" t="s">
        <v>73</v>
      </c>
      <c r="E10" s="7" t="s">
        <v>97</v>
      </c>
      <c r="F10" s="26">
        <v>0</v>
      </c>
      <c r="G10" s="12">
        <v>0.6784722222222223</v>
      </c>
      <c r="H10" s="12"/>
      <c r="I10" s="12"/>
      <c r="J10" s="5"/>
      <c r="K10" s="5"/>
      <c r="L10" s="5"/>
      <c r="M10" s="5"/>
      <c r="N10" s="5"/>
      <c r="O10" s="5"/>
      <c r="P10" s="12">
        <v>0.7026388888888889</v>
      </c>
      <c r="Q10" s="12">
        <f>P10-G10</f>
        <v>0.02416666666666667</v>
      </c>
      <c r="R10" s="13"/>
      <c r="S10" s="24"/>
      <c r="T10" s="23">
        <f t="shared" si="0"/>
        <v>1.8124999999999885</v>
      </c>
      <c r="U10" s="33" t="s">
        <v>112</v>
      </c>
    </row>
    <row r="11" spans="1:21" ht="22.5">
      <c r="A11" s="5">
        <v>7</v>
      </c>
      <c r="B11" s="5">
        <v>27</v>
      </c>
      <c r="C11" s="5" t="s">
        <v>28</v>
      </c>
      <c r="D11" s="6" t="s">
        <v>29</v>
      </c>
      <c r="E11" s="7" t="s">
        <v>30</v>
      </c>
      <c r="F11" s="26">
        <v>0.6</v>
      </c>
      <c r="G11" s="12">
        <v>0.6645833333333333</v>
      </c>
      <c r="H11" s="12"/>
      <c r="I11" s="12"/>
      <c r="J11" s="5"/>
      <c r="K11" s="5"/>
      <c r="L11" s="5"/>
      <c r="M11" s="5"/>
      <c r="N11" s="5"/>
      <c r="O11" s="12"/>
      <c r="P11" s="12">
        <v>0.6909490740740741</v>
      </c>
      <c r="Q11" s="12">
        <f>P11-G11-O11</f>
        <v>0.02636574074074083</v>
      </c>
      <c r="R11" s="13"/>
      <c r="S11" s="24"/>
      <c r="T11" s="23">
        <f t="shared" si="0"/>
        <v>1.9774305555555494</v>
      </c>
      <c r="U11" s="33"/>
    </row>
    <row r="12" spans="1:21" ht="28.5" customHeight="1">
      <c r="A12" s="5">
        <v>8</v>
      </c>
      <c r="B12" s="5">
        <v>21</v>
      </c>
      <c r="C12" s="5" t="s">
        <v>35</v>
      </c>
      <c r="D12" s="6" t="s">
        <v>32</v>
      </c>
      <c r="E12" s="7" t="s">
        <v>85</v>
      </c>
      <c r="F12" s="26">
        <v>1</v>
      </c>
      <c r="G12" s="12">
        <v>0.63125</v>
      </c>
      <c r="H12" s="12"/>
      <c r="I12" s="12"/>
      <c r="J12" s="5"/>
      <c r="K12" s="5"/>
      <c r="L12" s="5"/>
      <c r="M12" s="5"/>
      <c r="N12" s="5"/>
      <c r="O12" s="12"/>
      <c r="P12" s="12">
        <v>0.6589699074074075</v>
      </c>
      <c r="Q12" s="12">
        <f>P12-G12-O12</f>
        <v>0.027719907407407485</v>
      </c>
      <c r="R12" s="13"/>
      <c r="S12" s="24"/>
      <c r="T12" s="23">
        <f t="shared" si="0"/>
        <v>2.078993055555548</v>
      </c>
      <c r="U12" s="33"/>
    </row>
    <row r="13" spans="1:21" ht="25.5">
      <c r="A13" s="5">
        <v>9</v>
      </c>
      <c r="B13" s="5">
        <v>17</v>
      </c>
      <c r="C13" s="5" t="s">
        <v>91</v>
      </c>
      <c r="D13" s="6" t="s">
        <v>64</v>
      </c>
      <c r="E13" s="7" t="s">
        <v>92</v>
      </c>
      <c r="F13" s="26">
        <v>0</v>
      </c>
      <c r="G13" s="12">
        <v>0.6479166666666667</v>
      </c>
      <c r="H13" s="12"/>
      <c r="I13" s="12"/>
      <c r="J13" s="5"/>
      <c r="K13" s="5"/>
      <c r="L13" s="5"/>
      <c r="M13" s="5" t="s">
        <v>83</v>
      </c>
      <c r="N13" s="5"/>
      <c r="O13" s="12"/>
      <c r="P13" s="12">
        <v>0.6667592592592593</v>
      </c>
      <c r="Q13" s="12">
        <f>P13-G13-O13</f>
        <v>0.018842592592592577</v>
      </c>
      <c r="R13" s="13">
        <f>COUNTA(H13:K13,M13:N13)</f>
        <v>1</v>
      </c>
      <c r="S13" s="24"/>
      <c r="T13" s="23">
        <f t="shared" si="0"/>
        <v>1.4131944444444342</v>
      </c>
      <c r="U13" s="33"/>
    </row>
    <row r="14" spans="1:21" ht="12.75">
      <c r="A14" s="16"/>
      <c r="B14" s="16"/>
      <c r="C14" s="16"/>
      <c r="D14" s="17"/>
      <c r="E14" s="18" t="s">
        <v>104</v>
      </c>
      <c r="F14" s="19">
        <f>SUM(F5:F10)</f>
        <v>34</v>
      </c>
      <c r="G14" s="20"/>
      <c r="H14" s="20"/>
      <c r="I14" s="20"/>
      <c r="J14" s="16"/>
      <c r="K14" s="16"/>
      <c r="L14" s="16"/>
      <c r="M14" s="16"/>
      <c r="N14" s="16"/>
      <c r="O14" s="20"/>
      <c r="P14" s="20"/>
      <c r="Q14" s="20"/>
      <c r="R14" s="21"/>
      <c r="S14" s="20"/>
      <c r="T14" s="25"/>
      <c r="U14" s="39"/>
    </row>
    <row r="15" spans="1:21" ht="12.75">
      <c r="A15" s="16"/>
      <c r="B15" s="16"/>
      <c r="C15" s="16"/>
      <c r="D15" s="17"/>
      <c r="E15" s="18"/>
      <c r="F15" s="19"/>
      <c r="G15" s="20"/>
      <c r="H15" s="20"/>
      <c r="I15" s="20"/>
      <c r="J15" s="16"/>
      <c r="K15" s="16"/>
      <c r="L15" s="16"/>
      <c r="M15" s="16"/>
      <c r="N15" s="16"/>
      <c r="O15" s="20"/>
      <c r="P15" s="20"/>
      <c r="Q15" s="20"/>
      <c r="R15" s="21"/>
      <c r="S15" s="20"/>
      <c r="T15" s="25"/>
      <c r="U15" s="39"/>
    </row>
    <row r="16" spans="1:19" ht="12.75">
      <c r="A16" t="s">
        <v>22</v>
      </c>
      <c r="S16" s="4"/>
    </row>
    <row r="17" ht="12.75">
      <c r="S17" s="4"/>
    </row>
    <row r="18" ht="12.75">
      <c r="A18" t="s">
        <v>110</v>
      </c>
    </row>
  </sheetData>
  <mergeCells count="2">
    <mergeCell ref="A1:T1"/>
    <mergeCell ref="A2:T2"/>
  </mergeCells>
  <printOptions/>
  <pageMargins left="0.75" right="0.75" top="1" bottom="1" header="0.5" footer="0.5"/>
  <pageSetup fitToHeight="1" fitToWidth="1" horizontalDpi="600" verticalDpi="600" orientation="landscape" paperSize="9" scale="77" r:id="rId1"/>
  <ignoredErrors>
    <ignoredError sqref="T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G10" sqref="G10"/>
    </sheetView>
  </sheetViews>
  <sheetFormatPr defaultColWidth="9.140625" defaultRowHeight="12.75"/>
  <cols>
    <col min="1" max="2" width="3.00390625" style="0" bestFit="1" customWidth="1"/>
    <col min="3" max="3" width="19.57421875" style="0" bestFit="1" customWidth="1"/>
    <col min="4" max="4" width="25.140625" style="1" customWidth="1"/>
    <col min="5" max="5" width="40.7109375" style="2" customWidth="1"/>
    <col min="6" max="6" width="4.7109375" style="3" bestFit="1" customWidth="1"/>
    <col min="7" max="7" width="8.140625" style="0" bestFit="1" customWidth="1"/>
    <col min="8" max="8" width="3.57421875" style="0" hidden="1" customWidth="1"/>
    <col min="9" max="9" width="3.140625" style="0" hidden="1" customWidth="1"/>
    <col min="10" max="10" width="3.7109375" style="0" hidden="1" customWidth="1"/>
    <col min="11" max="11" width="3.00390625" style="0" hidden="1" customWidth="1"/>
    <col min="12" max="12" width="5.140625" style="0" hidden="1" customWidth="1"/>
    <col min="13" max="13" width="3.00390625" style="0" hidden="1" customWidth="1"/>
    <col min="14" max="14" width="3.7109375" style="0" hidden="1" customWidth="1"/>
    <col min="15" max="15" width="0" style="0" hidden="1" customWidth="1"/>
    <col min="16" max="16" width="8.140625" style="0" bestFit="1" customWidth="1"/>
    <col min="18" max="18" width="6.421875" style="0" hidden="1" customWidth="1"/>
    <col min="19" max="19" width="3.00390625" style="38" bestFit="1" customWidth="1"/>
    <col min="20" max="20" width="8.00390625" style="0" customWidth="1"/>
    <col min="21" max="21" width="3.00390625" style="0" bestFit="1" customWidth="1"/>
  </cols>
  <sheetData>
    <row r="1" spans="1:20" ht="12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">
      <c r="A2" s="43" t="s">
        <v>114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>
      <c r="A3" s="14" t="s">
        <v>20</v>
      </c>
      <c r="B3" s="14"/>
      <c r="S3" s="34"/>
      <c r="T3" s="15" t="s">
        <v>15</v>
      </c>
    </row>
    <row r="4" spans="1:21" ht="231">
      <c r="A4" s="9" t="s">
        <v>13</v>
      </c>
      <c r="B4" s="9" t="s">
        <v>14</v>
      </c>
      <c r="C4" s="5" t="s">
        <v>1</v>
      </c>
      <c r="D4" s="6" t="s">
        <v>2</v>
      </c>
      <c r="E4" s="7" t="s">
        <v>3</v>
      </c>
      <c r="F4" s="8" t="s">
        <v>4</v>
      </c>
      <c r="G4" s="5" t="s">
        <v>5</v>
      </c>
      <c r="H4" s="22" t="s">
        <v>77</v>
      </c>
      <c r="I4" s="22" t="s">
        <v>78</v>
      </c>
      <c r="J4" s="22" t="s">
        <v>80</v>
      </c>
      <c r="K4" s="22" t="s">
        <v>81</v>
      </c>
      <c r="L4" s="9" t="s">
        <v>7</v>
      </c>
      <c r="M4" s="22" t="s">
        <v>82</v>
      </c>
      <c r="N4" s="22" t="s">
        <v>6</v>
      </c>
      <c r="O4" s="10" t="s">
        <v>8</v>
      </c>
      <c r="P4" s="11" t="s">
        <v>9</v>
      </c>
      <c r="Q4" s="9" t="s">
        <v>10</v>
      </c>
      <c r="R4" s="9" t="s">
        <v>18</v>
      </c>
      <c r="S4" s="35" t="s">
        <v>11</v>
      </c>
      <c r="T4" s="9" t="s">
        <v>12</v>
      </c>
      <c r="U4" s="9" t="s">
        <v>105</v>
      </c>
    </row>
    <row r="5" spans="1:21" ht="25.5">
      <c r="A5" s="5">
        <v>3</v>
      </c>
      <c r="B5" s="5">
        <v>32</v>
      </c>
      <c r="C5" s="5" t="s">
        <v>98</v>
      </c>
      <c r="D5" s="6" t="s">
        <v>64</v>
      </c>
      <c r="E5" s="7" t="s">
        <v>99</v>
      </c>
      <c r="F5" s="26">
        <v>0</v>
      </c>
      <c r="G5" s="12">
        <v>0.6923611111111111</v>
      </c>
      <c r="H5" s="12"/>
      <c r="I5" s="12"/>
      <c r="J5" s="5"/>
      <c r="K5" s="5"/>
      <c r="L5" s="5"/>
      <c r="M5" s="5"/>
      <c r="N5" s="5"/>
      <c r="O5" s="12"/>
      <c r="P5" s="12">
        <v>0.7067708333333332</v>
      </c>
      <c r="Q5" s="12">
        <f aca="true" t="shared" si="0" ref="Q5:Q10">P5-G5-O5</f>
        <v>0.014409722222222143</v>
      </c>
      <c r="R5" s="13">
        <f aca="true" t="shared" si="1" ref="R5:R10">COUNTA(H5:K5,M5:N5)</f>
        <v>0</v>
      </c>
      <c r="S5" s="36" t="s">
        <v>106</v>
      </c>
      <c r="T5" s="23">
        <f aca="true" t="shared" si="2" ref="T5:T10">Q5/$Q$5</f>
        <v>1</v>
      </c>
      <c r="U5" s="5">
        <v>3</v>
      </c>
    </row>
    <row r="6" spans="1:21" ht="22.5">
      <c r="A6" s="5">
        <v>1</v>
      </c>
      <c r="B6" s="5">
        <v>6</v>
      </c>
      <c r="C6" s="5" t="s">
        <v>56</v>
      </c>
      <c r="D6" s="6" t="s">
        <v>54</v>
      </c>
      <c r="E6" s="7" t="s">
        <v>57</v>
      </c>
      <c r="F6" s="26">
        <v>4</v>
      </c>
      <c r="G6" s="12">
        <v>0.4895833333333333</v>
      </c>
      <c r="H6" s="12"/>
      <c r="I6" s="12"/>
      <c r="J6" s="5"/>
      <c r="K6" s="5"/>
      <c r="L6" s="5"/>
      <c r="M6" s="5"/>
      <c r="N6" s="5"/>
      <c r="O6" s="12"/>
      <c r="P6" s="12">
        <v>0.5041898148148148</v>
      </c>
      <c r="Q6" s="12">
        <f t="shared" si="0"/>
        <v>0.014606481481481526</v>
      </c>
      <c r="R6" s="13">
        <f t="shared" si="1"/>
        <v>0</v>
      </c>
      <c r="S6" s="36" t="s">
        <v>107</v>
      </c>
      <c r="T6" s="23">
        <f t="shared" si="2"/>
        <v>1.0136546184739041</v>
      </c>
      <c r="U6" s="5">
        <v>3</v>
      </c>
    </row>
    <row r="7" spans="1:21" ht="22.5">
      <c r="A7" s="5">
        <v>2</v>
      </c>
      <c r="B7" s="5">
        <v>26</v>
      </c>
      <c r="C7" s="5" t="s">
        <v>71</v>
      </c>
      <c r="D7" s="6" t="s">
        <v>32</v>
      </c>
      <c r="E7" s="7" t="s">
        <v>96</v>
      </c>
      <c r="F7" s="26">
        <v>0</v>
      </c>
      <c r="G7" s="12">
        <v>0.6868055555555556</v>
      </c>
      <c r="H7" s="12"/>
      <c r="I7" s="12"/>
      <c r="J7" s="5"/>
      <c r="K7" s="5"/>
      <c r="L7" s="5"/>
      <c r="M7" s="5"/>
      <c r="N7" s="5"/>
      <c r="O7" s="12"/>
      <c r="P7" s="12">
        <v>0.7014699074074073</v>
      </c>
      <c r="Q7" s="12">
        <f t="shared" si="0"/>
        <v>0.014664351851851776</v>
      </c>
      <c r="R7" s="13">
        <f t="shared" si="1"/>
        <v>0</v>
      </c>
      <c r="S7" s="36" t="s">
        <v>108</v>
      </c>
      <c r="T7" s="23">
        <f t="shared" si="2"/>
        <v>1.017670682730924</v>
      </c>
      <c r="U7" s="5">
        <v>3</v>
      </c>
    </row>
    <row r="8" spans="1:21" ht="25.5">
      <c r="A8" s="5">
        <v>4</v>
      </c>
      <c r="B8" s="5">
        <v>19</v>
      </c>
      <c r="C8" s="5" t="s">
        <v>65</v>
      </c>
      <c r="D8" s="6" t="s">
        <v>64</v>
      </c>
      <c r="E8" s="7" t="s">
        <v>66</v>
      </c>
      <c r="F8" s="26">
        <v>1</v>
      </c>
      <c r="G8" s="12">
        <v>0.6201388888888889</v>
      </c>
      <c r="H8" s="12"/>
      <c r="I8" s="12"/>
      <c r="J8" s="5"/>
      <c r="K8" s="5"/>
      <c r="L8" s="5"/>
      <c r="M8" s="5"/>
      <c r="N8" s="5"/>
      <c r="O8" s="12"/>
      <c r="P8" s="12">
        <v>0.6380787037037037</v>
      </c>
      <c r="Q8" s="12">
        <f t="shared" si="0"/>
        <v>0.01793981481481477</v>
      </c>
      <c r="R8" s="13">
        <f t="shared" si="1"/>
        <v>0</v>
      </c>
      <c r="S8" s="36"/>
      <c r="T8" s="23">
        <f t="shared" si="2"/>
        <v>1.2449799196787186</v>
      </c>
      <c r="U8" s="5" t="s">
        <v>111</v>
      </c>
    </row>
    <row r="9" spans="1:21" ht="26.25" customHeight="1">
      <c r="A9" s="5">
        <v>5</v>
      </c>
      <c r="B9" s="5">
        <v>20</v>
      </c>
      <c r="C9" s="5" t="s">
        <v>94</v>
      </c>
      <c r="D9" s="6" t="s">
        <v>64</v>
      </c>
      <c r="E9" s="7" t="s">
        <v>95</v>
      </c>
      <c r="F9" s="26">
        <v>0</v>
      </c>
      <c r="G9" s="12">
        <v>0.6256944444444444</v>
      </c>
      <c r="H9" s="12"/>
      <c r="I9" s="12"/>
      <c r="J9" s="5"/>
      <c r="K9" s="5"/>
      <c r="L9" s="5"/>
      <c r="M9" s="5"/>
      <c r="N9" s="5"/>
      <c r="O9" s="12"/>
      <c r="P9" s="12">
        <v>0.6481134259259259</v>
      </c>
      <c r="Q9" s="12">
        <f t="shared" si="0"/>
        <v>0.02241898148148147</v>
      </c>
      <c r="R9" s="13">
        <f t="shared" si="1"/>
        <v>0</v>
      </c>
      <c r="S9" s="36"/>
      <c r="T9" s="23">
        <f t="shared" si="2"/>
        <v>1.5558232931726985</v>
      </c>
      <c r="U9" s="5" t="s">
        <v>112</v>
      </c>
    </row>
    <row r="10" spans="1:21" ht="13.5" customHeight="1">
      <c r="A10" s="5">
        <v>6</v>
      </c>
      <c r="B10" s="5">
        <v>29</v>
      </c>
      <c r="C10" s="5" t="s">
        <v>51</v>
      </c>
      <c r="D10" s="6" t="s">
        <v>52</v>
      </c>
      <c r="E10" s="7" t="s">
        <v>87</v>
      </c>
      <c r="F10" s="26">
        <v>1</v>
      </c>
      <c r="G10" s="12">
        <v>0.6534722222222222</v>
      </c>
      <c r="H10" s="12"/>
      <c r="I10" s="12"/>
      <c r="J10" s="5"/>
      <c r="K10" s="5"/>
      <c r="L10" s="5"/>
      <c r="M10" s="5"/>
      <c r="N10" s="5"/>
      <c r="O10" s="12"/>
      <c r="P10" s="12">
        <v>0.6811342592592592</v>
      </c>
      <c r="Q10" s="12">
        <f t="shared" si="0"/>
        <v>0.027662037037036957</v>
      </c>
      <c r="R10" s="13">
        <f t="shared" si="1"/>
        <v>0</v>
      </c>
      <c r="S10" s="36"/>
      <c r="T10" s="23">
        <f t="shared" si="2"/>
        <v>1.9196787148594427</v>
      </c>
      <c r="U10" s="5"/>
    </row>
    <row r="11" spans="1:20" ht="12.75">
      <c r="A11" s="16"/>
      <c r="B11" s="16"/>
      <c r="C11" s="16"/>
      <c r="D11" s="17"/>
      <c r="E11" s="18" t="s">
        <v>104</v>
      </c>
      <c r="F11" s="19">
        <v>6</v>
      </c>
      <c r="G11" s="20"/>
      <c r="H11" s="20"/>
      <c r="I11" s="20"/>
      <c r="J11" s="16"/>
      <c r="K11" s="16"/>
      <c r="L11" s="16"/>
      <c r="M11" s="16"/>
      <c r="N11" s="16"/>
      <c r="O11" s="20"/>
      <c r="P11" s="20"/>
      <c r="Q11" s="20"/>
      <c r="R11" s="21"/>
      <c r="S11" s="39"/>
      <c r="T11" s="25"/>
    </row>
    <row r="12" spans="1:20" ht="12.75">
      <c r="A12" s="16"/>
      <c r="B12" s="16"/>
      <c r="C12" s="16"/>
      <c r="D12" s="17"/>
      <c r="E12" s="18"/>
      <c r="F12" s="19"/>
      <c r="G12" s="20"/>
      <c r="H12" s="20"/>
      <c r="I12" s="20"/>
      <c r="J12" s="16"/>
      <c r="K12" s="16"/>
      <c r="L12" s="16"/>
      <c r="M12" s="16"/>
      <c r="N12" s="16"/>
      <c r="O12" s="20"/>
      <c r="P12" s="20"/>
      <c r="Q12" s="20"/>
      <c r="R12" s="21"/>
      <c r="S12" s="39"/>
      <c r="T12" s="25"/>
    </row>
    <row r="13" ht="12.75">
      <c r="A13" t="s">
        <v>22</v>
      </c>
    </row>
    <row r="15" ht="12.75">
      <c r="A15" t="s">
        <v>110</v>
      </c>
    </row>
  </sheetData>
  <mergeCells count="2">
    <mergeCell ref="A1:T1"/>
    <mergeCell ref="A2:T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 Voloboy</cp:lastModifiedBy>
  <cp:lastPrinted>2005-09-11T13:33:37Z</cp:lastPrinted>
  <dcterms:created xsi:type="dcterms:W3CDTF">1996-10-08T23:32:33Z</dcterms:created>
  <dcterms:modified xsi:type="dcterms:W3CDTF">2005-09-11T18:07:09Z</dcterms:modified>
  <cp:category/>
  <cp:version/>
  <cp:contentType/>
  <cp:contentStatus/>
</cp:coreProperties>
</file>